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Лист1!$A$99:$A$116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E98" i="4"/>
  <c r="F98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F114" i="4" s="1"/>
  <c r="E115" i="4"/>
  <c r="F115" i="4"/>
  <c r="C33" i="2"/>
  <c r="L33" i="2"/>
  <c r="H33" i="2"/>
  <c r="F33" i="2"/>
  <c r="H32" i="2"/>
  <c r="E114" i="4" l="1"/>
</calcChain>
</file>

<file path=xl/sharedStrings.xml><?xml version="1.0" encoding="utf-8"?>
<sst xmlns="http://schemas.openxmlformats.org/spreadsheetml/2006/main" count="805" uniqueCount="430">
  <si>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</si>
  <si>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</si>
  <si>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</si>
  <si>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</si>
  <si>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</si>
  <si>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</si>
  <si>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</si>
  <si>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</si>
  <si>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</si>
  <si>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</si>
  <si>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</si>
  <si>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</si>
  <si>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</si>
  <si>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</si>
  <si>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</si>
  <si>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</si>
  <si>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</si>
  <si>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</si>
  <si>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</si>
  <si>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</si>
  <si>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</si>
  <si>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</si>
  <si>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</si>
  <si>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</si>
  <si>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</si>
  <si>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</si>
  <si>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</si>
  <si>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</si>
  <si>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</si>
  <si>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</si>
  <si>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</si>
  <si>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</si>
  <si>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</si>
  <si>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</si>
  <si>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</si>
  <si>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</si>
  <si>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</si>
  <si>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</si>
  <si>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</si>
  <si>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</si>
  <si>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</si>
  <si>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</si>
  <si>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</si>
  <si>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</si>
  <si>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</si>
  <si>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</si>
  <si>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</si>
  <si>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</si>
  <si>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</si>
  <si>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</si>
  <si>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</si>
  <si>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</si>
  <si>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</si>
  <si>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</si>
  <si>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</si>
  <si>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</si>
  <si>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</si>
  <si>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</si>
  <si>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</si>
  <si>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</si>
  <si>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</si>
  <si>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</si>
  <si>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</si>
  <si>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</si>
  <si>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</si>
  <si>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</si>
  <si>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</si>
  <si>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</si>
  <si>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</si>
  <si>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</si>
  <si>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</si>
  <si>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</si>
  <si>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</si>
  <si>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</si>
  <si>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</si>
  <si>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</si>
  <si>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</si>
  <si>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</si>
  <si>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</si>
  <si>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</si>
  <si>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</si>
  <si>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</si>
  <si>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</si>
  <si>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</si>
  <si>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</si>
  <si>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</si>
  <si>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</si>
  <si>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</si>
  <si>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</si>
  <si>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</si>
  <si>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</si>
  <si>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</si>
  <si>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</si>
  <si>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</si>
  <si>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</si>
  <si>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</si>
  <si>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</si>
  <si>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</si>
  <si>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</si>
  <si>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</si>
  <si>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</si>
  <si>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</si>
  <si>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</si>
  <si>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</si>
  <si>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</si>
  <si>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</si>
  <si>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</si>
  <si>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</si>
  <si>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</si>
  <si>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</si>
  <si>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</si>
  <si>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</si>
  <si>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</si>
  <si>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</si>
  <si>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</si>
  <si>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</si>
  <si>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</si>
  <si>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</si>
  <si>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</si>
  <si>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</si>
  <si>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</si>
  <si>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</si>
  <si>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</si>
  <si>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</si>
  <si>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</si>
  <si>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</si>
  <si>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</si>
  <si>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</si>
  <si>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</si>
  <si>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</si>
  <si>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</si>
  <si>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</si>
  <si>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</si>
  <si>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</si>
  <si>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</si>
  <si>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</si>
  <si>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</si>
  <si>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</si>
  <si>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</si>
  <si>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</si>
  <si>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</si>
  <si>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</si>
  <si>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</si>
  <si>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</si>
  <si>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</si>
  <si>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</si>
  <si>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</si>
  <si>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</si>
  <si>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</si>
  <si>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</si>
  <si>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</si>
  <si>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</si>
  <si>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</si>
  <si>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</si>
  <si>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</si>
  <si>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</si>
  <si>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</si>
  <si>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</si>
  <si>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</si>
  <si>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</si>
  <si>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</si>
  <si>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</si>
  <si>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</si>
  <si>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</si>
  <si>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</si>
  <si>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</si>
  <si>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</si>
  <si>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</si>
  <si>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</si>
  <si>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</si>
  <si>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</si>
  <si>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</si>
  <si>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</si>
  <si>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</si>
  <si>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</si>
  <si>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</si>
  <si>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</si>
  <si>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</si>
  <si>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</si>
  <si>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</si>
  <si>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</si>
  <si>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</si>
  <si>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</si>
  <si>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</si>
  <si>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</si>
  <si>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</si>
  <si>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</si>
  <si>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</si>
  <si>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</si>
  <si>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</si>
  <si>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</si>
  <si>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</si>
  <si>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</si>
  <si>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</si>
  <si>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</si>
  <si>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</si>
  <si>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</si>
  <si>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</si>
  <si>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</si>
  <si>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</si>
  <si>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</si>
  <si>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</si>
  <si>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</si>
  <si>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</si>
  <si>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</si>
  <si>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</si>
  <si>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</si>
  <si>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</si>
  <si>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</si>
  <si>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</si>
  <si>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</si>
  <si>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</si>
  <si>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</si>
  <si>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</si>
  <si>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</si>
  <si>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</si>
  <si>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</si>
  <si>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</si>
  <si>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</si>
  <si>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</si>
  <si>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</si>
  <si>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</si>
  <si>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</si>
  <si>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</si>
  <si>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</si>
  <si>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</si>
  <si>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</si>
  <si>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</si>
  <si>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</si>
  <si>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</si>
  <si>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</si>
  <si>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</si>
  <si>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</si>
  <si>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</si>
  <si>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</si>
  <si>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</si>
  <si>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</si>
  <si>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</si>
  <si>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</si>
  <si>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</si>
  <si>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</si>
  <si>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</si>
  <si>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</si>
  <si>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</si>
  <si>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</si>
  <si>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</si>
  <si>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</si>
  <si>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</si>
  <si>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</si>
  <si>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</si>
  <si>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</si>
  <si>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</si>
  <si>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</si>
  <si>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</si>
  <si>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</si>
  <si>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</si>
  <si>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</si>
  <si>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</si>
  <si>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</si>
  <si>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</si>
  <si>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</si>
  <si>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</si>
  <si>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</si>
  <si>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</si>
  <si>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</si>
  <si>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</si>
  <si>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</si>
  <si>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</si>
  <si>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</si>
  <si>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</si>
  <si>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</si>
  <si>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</si>
  <si>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</si>
  <si>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</si>
  <si>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</si>
  <si>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</si>
  <si>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</si>
  <si>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</si>
  <si>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</si>
  <si>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</si>
  <si>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</si>
  <si>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</si>
  <si>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</si>
  <si>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</si>
  <si>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</si>
  <si>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</si>
  <si>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</si>
  <si>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</si>
  <si>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</si>
  <si>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</si>
  <si>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</si>
  <si>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</si>
  <si>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</si>
  <si>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</si>
  <si>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</si>
  <si>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</si>
  <si>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</si>
  <si>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</si>
  <si>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</si>
  <si>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</si>
  <si>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</si>
  <si>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</si>
  <si>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</si>
  <si>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</si>
  <si>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</si>
  <si>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>шт.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</si>
  <si>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</si>
  <si>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</si>
  <si>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</si>
  <si>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</si>
  <si>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</si>
  <si>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поліетиленові (гум) </t>
  </si>
  <si>
    <t>1,34</t>
  </si>
  <si>
    <t xml:space="preserve">Бинт 7*14 см </t>
  </si>
  <si>
    <t xml:space="preserve">Вата 100 гр. </t>
  </si>
  <si>
    <t xml:space="preserve">Дезінфікуючий  засіб "ЕМІ" 5 л </t>
  </si>
  <si>
    <t>л</t>
  </si>
  <si>
    <t xml:space="preserve">Декасан розчин 0,2мг/мл по200мл </t>
  </si>
  <si>
    <t>пляшка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</si>
  <si>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</si>
  <si>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</si>
  <si>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</si>
  <si>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</si>
  <si>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</si>
  <si>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</si>
  <si>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Еслотин,табл.вкриті плівкою оболонкою,по 5 мг,№30 </t>
  </si>
  <si>
    <t>пак</t>
  </si>
  <si>
    <t>0,01</t>
  </si>
  <si>
    <t xml:space="preserve">Загубник Comp Air </t>
  </si>
  <si>
    <t>57,50</t>
  </si>
  <si>
    <t xml:space="preserve">Засіб для дезінфекції приміщень 10л(корок),ТМ Vital+Oxygene Bio </t>
  </si>
  <si>
    <t xml:space="preserve">Захисні окуляри </t>
  </si>
  <si>
    <t>91,32</t>
  </si>
  <si>
    <t xml:space="preserve">Захисний екран </t>
  </si>
  <si>
    <t xml:space="preserve">Захисний комбінезон </t>
  </si>
  <si>
    <t xml:space="preserve">Захисний комбінезон багаторазовий з капюшоном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</si>
  <si>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</si>
  <si>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</si>
  <si>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</si>
  <si>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</si>
  <si>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</si>
  <si>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</si>
  <si>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</si>
  <si>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</si>
  <si>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</si>
  <si>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</si>
  <si>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66,32</t>
  </si>
  <si>
    <t xml:space="preserve">Квамател ліофілізат для р-ну д/ін по 20 мг,5фл з 5 амп по 5 мл р-ка </t>
  </si>
  <si>
    <t xml:space="preserve">Комбінезон захисний </t>
  </si>
  <si>
    <t>447,64</t>
  </si>
  <si>
    <t xml:space="preserve">Комбінезон захисний  з покриттям BeSafe MASTER(PP+microPE)50 г/м2 </t>
  </si>
  <si>
    <t xml:space="preserve">Комбінезон нетканий 20гр/2м </t>
  </si>
  <si>
    <t xml:space="preserve">Комплект Тип 1 захисний медичний з ПВХ покриттям(комбінезон) розмір 1 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</si>
  <si>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</si>
  <si>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</si>
  <si>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</si>
  <si>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</si>
  <si>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</si>
  <si>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</si>
  <si>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</si>
  <si>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</si>
  <si>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</si>
  <si>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</si>
  <si>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</si>
  <si>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Костюм(комбінезон)ізоляційний захистний </t>
  </si>
  <si>
    <t>511,10</t>
  </si>
  <si>
    <t xml:space="preserve">Маска для дорослих </t>
  </si>
  <si>
    <t>98,33</t>
  </si>
  <si>
    <t xml:space="preserve">Маска медична </t>
  </si>
  <si>
    <t>3,60</t>
  </si>
  <si>
    <t xml:space="preserve">Маска медична (гум) </t>
  </si>
  <si>
    <t xml:space="preserve">Небулайзер  компресорний </t>
  </si>
  <si>
    <t xml:space="preserve">Небулайзер компресорний NE-C28P(NE-C28P-E) </t>
  </si>
  <si>
    <t>1989,72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</si>
  <si>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</si>
  <si>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</si>
  <si>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</si>
  <si>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</si>
  <si>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</si>
  <si>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</si>
  <si>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</si>
  <si>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</si>
  <si>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</si>
  <si>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</si>
  <si>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</si>
  <si>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</si>
  <si>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</si>
  <si>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89,60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</si>
  <si>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</si>
  <si>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</si>
  <si>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</si>
  <si>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</si>
  <si>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</si>
  <si>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</si>
  <si>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</si>
  <si>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</si>
  <si>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</t>
  </si>
  <si>
    <t>50,76</t>
  </si>
  <si>
    <t xml:space="preserve">Респіратор напівмаска складна FFP 2 D </t>
  </si>
  <si>
    <t>55,98</t>
  </si>
  <si>
    <t xml:space="preserve">Респіратори, FFP2 </t>
  </si>
  <si>
    <t>49,39</t>
  </si>
  <si>
    <t xml:space="preserve">Розпилювач V.V.T.у к-ті з загубником для Comp Air </t>
  </si>
  <si>
    <t>266,67</t>
  </si>
  <si>
    <t xml:space="preserve">Рукавички  нітрилові, нетальковані з довгим манжетом </t>
  </si>
  <si>
    <t>6,17</t>
  </si>
  <si>
    <t xml:space="preserve">Рукавички оглядові латексні </t>
  </si>
  <si>
    <t xml:space="preserve">Тести COVID- №20 </t>
  </si>
  <si>
    <t xml:space="preserve">Тресіба Флекстач,3 мл №5 </t>
  </si>
  <si>
    <t xml:space="preserve">Шприц-ручка  НовоПен 4(срібляста) </t>
  </si>
  <si>
    <t xml:space="preserve">Юлайзер великий набір </t>
  </si>
  <si>
    <t>147,73</t>
  </si>
  <si>
    <t>202СКЛ  Фармацевт   Т.Г.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</si>
  <si>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</si>
  <si>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</si>
  <si>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Захисний костюм  типу 4 STUMP </t>
  </si>
  <si>
    <t>560,42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</si>
  <si>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</si>
  <si>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</si>
  <si>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</si>
  <si>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</si>
  <si>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</si>
  <si>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</si>
  <si>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</si>
  <si>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</si>
  <si>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 xml:space="preserve">Трубка ендотрахеальна № 8,0 з манжетою і портом </t>
  </si>
  <si>
    <t>45,77</t>
  </si>
  <si>
    <t>Черкаська обласна лікарня</t>
  </si>
  <si>
    <t>Залишок
на 05.11.2020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</si>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</sst>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showGridLines="0" tabSelected="1" topLeftCell="A2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0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102"/>
      <c r="B1" s="103"/>
      <c r="F1" s="11"/>
    </row>
    <row r="2" spans="1:16" s="10" customFormat="1" ht="12.75" customHeight="1" x14ac:dyDescent="0.25">
      <c r="A2" s="104"/>
      <c r="B2" s="104"/>
      <c r="E2" s="13"/>
      <c r="F2" s="8"/>
      <c r="G2" s="8"/>
    </row>
    <row r="3" spans="1:16" s="10" customFormat="1" ht="12.75" customHeight="1" x14ac:dyDescent="0.25">
      <c r="A3" s="105"/>
      <c r="B3" s="105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429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427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32</v>
      </c>
      <c r="C11" s="99" t="s">
        <v>141</v>
      </c>
      <c r="D11" s="88" t="s">
        <v>142</v>
      </c>
      <c r="E11" s="88" t="s">
        <v>428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26.4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3</v>
      </c>
      <c r="F16" s="74">
        <v>4933.6400000000003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9" si="0">E16</f>
        <v>3</v>
      </c>
      <c r="O16" s="25">
        <f t="shared" ref="O16:O29" si="1">F16</f>
        <v>4933.6400000000003</v>
      </c>
    </row>
    <row r="17" spans="1:15" s="26" customFormat="1" ht="39.6" x14ac:dyDescent="0.25">
      <c r="A17" s="70">
        <v>2</v>
      </c>
      <c r="B17" s="72" t="s">
        <v>298</v>
      </c>
      <c r="C17" s="73" t="s">
        <v>296</v>
      </c>
      <c r="D17" s="74" t="s">
        <v>299</v>
      </c>
      <c r="E17" s="75">
        <v>15</v>
      </c>
      <c r="F17" s="74">
        <v>24369.280000000002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15</v>
      </c>
      <c r="O17" s="25">
        <f t="shared" si="1"/>
        <v>24369.280000000002</v>
      </c>
    </row>
    <row r="18" spans="1:15" s="26" customFormat="1" ht="13.2" x14ac:dyDescent="0.25">
      <c r="A18" s="70">
        <v>3</v>
      </c>
      <c r="B18" s="72" t="s">
        <v>300</v>
      </c>
      <c r="C18" s="73" t="s">
        <v>301</v>
      </c>
      <c r="D18" s="74" t="s">
        <v>302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39.6" x14ac:dyDescent="0.25">
      <c r="A19" s="70">
        <v>4</v>
      </c>
      <c r="B19" s="72" t="s">
        <v>303</v>
      </c>
      <c r="C19" s="73" t="s">
        <v>301</v>
      </c>
      <c r="D19" s="74">
        <v>545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0</v>
      </c>
      <c r="O19" s="25">
        <f t="shared" si="1"/>
        <v>0</v>
      </c>
    </row>
    <row r="20" spans="1:15" s="26" customFormat="1" ht="13.2" x14ac:dyDescent="0.25">
      <c r="A20" s="70">
        <v>5</v>
      </c>
      <c r="B20" s="72" t="s">
        <v>304</v>
      </c>
      <c r="C20" s="73" t="s">
        <v>305</v>
      </c>
      <c r="D20" s="74">
        <v>295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1"/>
        <v>0</v>
      </c>
    </row>
    <row r="21" spans="1:15" s="26" customFormat="1" ht="26.4" x14ac:dyDescent="0.25">
      <c r="A21" s="70">
        <v>6</v>
      </c>
      <c r="B21" s="72" t="s">
        <v>306</v>
      </c>
      <c r="C21" s="73" t="s">
        <v>296</v>
      </c>
      <c r="D21" s="74" t="s">
        <v>307</v>
      </c>
      <c r="E21" s="75">
        <v>15</v>
      </c>
      <c r="F21" s="74">
        <v>2798.1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15</v>
      </c>
      <c r="O21" s="25">
        <f t="shared" si="1"/>
        <v>2798.1</v>
      </c>
    </row>
    <row r="22" spans="1:15" s="26" customFormat="1" ht="13.2" x14ac:dyDescent="0.25">
      <c r="A22" s="70">
        <v>7</v>
      </c>
      <c r="B22" s="72" t="s">
        <v>308</v>
      </c>
      <c r="C22" s="73" t="s">
        <v>309</v>
      </c>
      <c r="D22" s="74" t="s">
        <v>310</v>
      </c>
      <c r="E22" s="75">
        <v>955</v>
      </c>
      <c r="F22" s="74">
        <v>1179.6500000000001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955</v>
      </c>
      <c r="O22" s="25">
        <f t="shared" si="1"/>
        <v>1179.6500000000001</v>
      </c>
    </row>
    <row r="23" spans="1:15" s="26" customFormat="1" ht="13.2" x14ac:dyDescent="0.25">
      <c r="A23" s="70">
        <v>8</v>
      </c>
      <c r="B23" s="72" t="s">
        <v>311</v>
      </c>
      <c r="C23" s="73" t="s">
        <v>309</v>
      </c>
      <c r="D23" s="74" t="s">
        <v>312</v>
      </c>
      <c r="E23" s="75">
        <v>37</v>
      </c>
      <c r="F23" s="74">
        <v>49.480000000000004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37</v>
      </c>
      <c r="O23" s="25">
        <f t="shared" si="1"/>
        <v>49.480000000000004</v>
      </c>
    </row>
    <row r="24" spans="1:15" s="26" customFormat="1" ht="13.2" x14ac:dyDescent="0.25">
      <c r="A24" s="70">
        <v>9</v>
      </c>
      <c r="B24" s="72" t="s">
        <v>313</v>
      </c>
      <c r="C24" s="73" t="s">
        <v>305</v>
      </c>
      <c r="D24" s="74">
        <v>5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0</v>
      </c>
      <c r="O24" s="25">
        <f t="shared" si="1"/>
        <v>0</v>
      </c>
    </row>
    <row r="25" spans="1:15" s="26" customFormat="1" ht="13.2" x14ac:dyDescent="0.25">
      <c r="A25" s="70">
        <v>10</v>
      </c>
      <c r="B25" s="72" t="s">
        <v>314</v>
      </c>
      <c r="C25" s="73" t="s">
        <v>305</v>
      </c>
      <c r="D25" s="74">
        <v>6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0</v>
      </c>
      <c r="O25" s="25">
        <f t="shared" si="1"/>
        <v>0</v>
      </c>
    </row>
    <row r="26" spans="1:15" s="26" customFormat="1" ht="13.2" x14ac:dyDescent="0.25">
      <c r="A26" s="70">
        <v>11</v>
      </c>
      <c r="B26" s="72" t="s">
        <v>315</v>
      </c>
      <c r="C26" s="73" t="s">
        <v>316</v>
      </c>
      <c r="D26" s="74">
        <v>250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0</v>
      </c>
      <c r="O26" s="25">
        <f t="shared" si="1"/>
        <v>0</v>
      </c>
    </row>
    <row r="27" spans="1:15" s="26" customFormat="1" ht="26.4" x14ac:dyDescent="0.25">
      <c r="A27" s="70">
        <v>12</v>
      </c>
      <c r="B27" s="72" t="s">
        <v>317</v>
      </c>
      <c r="C27" s="73" t="s">
        <v>318</v>
      </c>
      <c r="D27" s="74" t="s">
        <v>319</v>
      </c>
      <c r="E27" s="75">
        <v>236</v>
      </c>
      <c r="F27" s="74">
        <v>23758.120000000003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236</v>
      </c>
      <c r="O27" s="25">
        <f t="shared" si="1"/>
        <v>23758.120000000003</v>
      </c>
    </row>
    <row r="28" spans="1:15" s="26" customFormat="1" ht="13.2" x14ac:dyDescent="0.25">
      <c r="A28" s="70">
        <v>13</v>
      </c>
      <c r="B28" s="72" t="s">
        <v>320</v>
      </c>
      <c r="C28" s="73" t="s">
        <v>305</v>
      </c>
      <c r="D28" s="74" t="s">
        <v>321</v>
      </c>
      <c r="E28" s="75">
        <v>265</v>
      </c>
      <c r="F28" s="74">
        <v>20537.5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265</v>
      </c>
      <c r="O28" s="25">
        <f t="shared" si="1"/>
        <v>20537.5</v>
      </c>
    </row>
    <row r="29" spans="1:15" s="26" customFormat="1" ht="13.2" x14ac:dyDescent="0.25">
      <c r="A29" s="70">
        <v>14</v>
      </c>
      <c r="B29" s="72" t="s">
        <v>322</v>
      </c>
      <c r="C29" s="73" t="s">
        <v>305</v>
      </c>
      <c r="D29" s="74" t="s">
        <v>323</v>
      </c>
      <c r="E29" s="75">
        <v>50</v>
      </c>
      <c r="F29" s="74">
        <v>13254.62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0"/>
        <v>50</v>
      </c>
      <c r="O29" s="25">
        <f t="shared" si="1"/>
        <v>13254.62</v>
      </c>
    </row>
    <row r="30" spans="1:15" s="17" customFormat="1" ht="13.5" customHeight="1" thickBot="1" x14ac:dyDescent="0.3"/>
    <row r="31" spans="1:15" s="17" customFormat="1" ht="26.25" customHeight="1" x14ac:dyDescent="0.25">
      <c r="A31" s="94" t="s">
        <v>139</v>
      </c>
      <c r="B31" s="88" t="s">
        <v>32</v>
      </c>
      <c r="C31" s="99" t="s">
        <v>141</v>
      </c>
      <c r="D31" s="88" t="s">
        <v>142</v>
      </c>
      <c r="E31" s="88" t="s">
        <v>428</v>
      </c>
      <c r="F31" s="88"/>
      <c r="G31" s="89" t="s">
        <v>146</v>
      </c>
    </row>
    <row r="32" spans="1:15" s="17" customFormat="1" ht="12.75" customHeight="1" x14ac:dyDescent="0.25">
      <c r="A32" s="95"/>
      <c r="B32" s="97"/>
      <c r="C32" s="100"/>
      <c r="D32" s="97"/>
      <c r="E32" s="92" t="s">
        <v>147</v>
      </c>
      <c r="F32" s="92" t="s">
        <v>148</v>
      </c>
      <c r="G32" s="90"/>
    </row>
    <row r="33" spans="1:15" s="17" customFormat="1" ht="13.5" customHeight="1" thickBot="1" x14ac:dyDescent="0.3">
      <c r="A33" s="96"/>
      <c r="B33" s="98"/>
      <c r="C33" s="101"/>
      <c r="D33" s="98"/>
      <c r="E33" s="93"/>
      <c r="F33" s="93"/>
      <c r="G33" s="91"/>
    </row>
    <row r="34" spans="1:15" s="26" customFormat="1" ht="13.2" x14ac:dyDescent="0.25">
      <c r="A34" s="70">
        <v>15</v>
      </c>
      <c r="B34" s="72" t="s">
        <v>324</v>
      </c>
      <c r="C34" s="73" t="s">
        <v>305</v>
      </c>
      <c r="D34" s="74">
        <v>10</v>
      </c>
      <c r="E34" s="75">
        <v>1549</v>
      </c>
      <c r="F34" s="74">
        <v>15490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N51" si="2">E34</f>
        <v>1549</v>
      </c>
      <c r="O34" s="25">
        <f t="shared" ref="O34:O51" si="3">F34</f>
        <v>15490</v>
      </c>
    </row>
    <row r="35" spans="1:15" s="26" customFormat="1" ht="26.4" x14ac:dyDescent="0.25">
      <c r="A35" s="70">
        <v>16</v>
      </c>
      <c r="B35" s="72" t="s">
        <v>325</v>
      </c>
      <c r="C35" s="73" t="s">
        <v>326</v>
      </c>
      <c r="D35" s="74" t="s">
        <v>327</v>
      </c>
      <c r="E35" s="75">
        <v>100</v>
      </c>
      <c r="F35" s="74">
        <v>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100</v>
      </c>
      <c r="O35" s="25">
        <f t="shared" si="3"/>
        <v>1</v>
      </c>
    </row>
    <row r="36" spans="1:15" s="26" customFormat="1" ht="13.2" x14ac:dyDescent="0.25">
      <c r="A36" s="70">
        <v>17</v>
      </c>
      <c r="B36" s="72" t="s">
        <v>328</v>
      </c>
      <c r="C36" s="73" t="s">
        <v>305</v>
      </c>
      <c r="D36" s="74" t="s">
        <v>329</v>
      </c>
      <c r="E36" s="75">
        <v>30</v>
      </c>
      <c r="F36" s="74">
        <v>1725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30</v>
      </c>
      <c r="O36" s="25">
        <f t="shared" si="3"/>
        <v>1725</v>
      </c>
    </row>
    <row r="37" spans="1:15" s="26" customFormat="1" ht="26.4" x14ac:dyDescent="0.25">
      <c r="A37" s="70">
        <v>18</v>
      </c>
      <c r="B37" s="72" t="s">
        <v>330</v>
      </c>
      <c r="C37" s="73" t="s">
        <v>305</v>
      </c>
      <c r="D37" s="74">
        <v>550</v>
      </c>
      <c r="E37" s="75">
        <v>2</v>
      </c>
      <c r="F37" s="74">
        <v>1100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</v>
      </c>
      <c r="O37" s="25">
        <f t="shared" si="3"/>
        <v>1100</v>
      </c>
    </row>
    <row r="38" spans="1:15" s="26" customFormat="1" ht="13.2" x14ac:dyDescent="0.25">
      <c r="A38" s="70">
        <v>19</v>
      </c>
      <c r="B38" s="72" t="s">
        <v>331</v>
      </c>
      <c r="C38" s="73" t="s">
        <v>305</v>
      </c>
      <c r="D38" s="74" t="s">
        <v>332</v>
      </c>
      <c r="E38" s="75">
        <v>142</v>
      </c>
      <c r="F38" s="74">
        <v>12967.87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142</v>
      </c>
      <c r="O38" s="25">
        <f t="shared" si="3"/>
        <v>12967.87</v>
      </c>
    </row>
    <row r="39" spans="1:15" s="26" customFormat="1" ht="13.2" x14ac:dyDescent="0.25">
      <c r="A39" s="70">
        <v>20</v>
      </c>
      <c r="B39" s="72" t="s">
        <v>333</v>
      </c>
      <c r="C39" s="73" t="s">
        <v>305</v>
      </c>
      <c r="D39" s="74">
        <v>20</v>
      </c>
      <c r="E39" s="75">
        <v>4</v>
      </c>
      <c r="F39" s="74">
        <v>80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</v>
      </c>
      <c r="O39" s="25">
        <f t="shared" si="3"/>
        <v>80</v>
      </c>
    </row>
    <row r="40" spans="1:15" s="26" customFormat="1" ht="13.2" x14ac:dyDescent="0.25">
      <c r="A40" s="70">
        <v>21</v>
      </c>
      <c r="B40" s="72" t="s">
        <v>334</v>
      </c>
      <c r="C40" s="73" t="s">
        <v>305</v>
      </c>
      <c r="D40" s="74">
        <v>240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5" s="26" customFormat="1" ht="26.4" x14ac:dyDescent="0.25">
      <c r="A41" s="70">
        <v>22</v>
      </c>
      <c r="B41" s="72" t="s">
        <v>335</v>
      </c>
      <c r="C41" s="73" t="s">
        <v>305</v>
      </c>
      <c r="D41" s="74">
        <v>70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3"/>
        <v>0</v>
      </c>
    </row>
    <row r="42" spans="1:15" s="26" customFormat="1" ht="26.4" x14ac:dyDescent="0.25">
      <c r="A42" s="70">
        <v>23</v>
      </c>
      <c r="B42" s="72" t="s">
        <v>335</v>
      </c>
      <c r="C42" s="73" t="s">
        <v>305</v>
      </c>
      <c r="D42" s="74">
        <v>70</v>
      </c>
      <c r="E42" s="75"/>
      <c r="F42" s="74"/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0</v>
      </c>
      <c r="O42" s="25">
        <f t="shared" si="3"/>
        <v>0</v>
      </c>
    </row>
    <row r="43" spans="1:15" s="26" customFormat="1" ht="39.6" x14ac:dyDescent="0.25">
      <c r="A43" s="70">
        <v>24</v>
      </c>
      <c r="B43" s="72" t="s">
        <v>336</v>
      </c>
      <c r="C43" s="73" t="s">
        <v>305</v>
      </c>
      <c r="D43" s="74">
        <v>240</v>
      </c>
      <c r="E43" s="75">
        <v>183</v>
      </c>
      <c r="F43" s="74">
        <v>43920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183</v>
      </c>
      <c r="O43" s="25">
        <f t="shared" si="3"/>
        <v>43920</v>
      </c>
    </row>
    <row r="44" spans="1:15" s="26" customFormat="1" ht="13.2" x14ac:dyDescent="0.25">
      <c r="A44" s="70">
        <v>25</v>
      </c>
      <c r="B44" s="72" t="s">
        <v>337</v>
      </c>
      <c r="C44" s="73" t="s">
        <v>305</v>
      </c>
      <c r="D44" s="74" t="s">
        <v>338</v>
      </c>
      <c r="E44" s="75">
        <v>495</v>
      </c>
      <c r="F44" s="74">
        <v>334603.34000000003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495</v>
      </c>
      <c r="O44" s="25">
        <f t="shared" si="3"/>
        <v>334603.34000000003</v>
      </c>
    </row>
    <row r="45" spans="1:15" s="26" customFormat="1" ht="13.2" x14ac:dyDescent="0.25">
      <c r="A45" s="70">
        <v>26</v>
      </c>
      <c r="B45" s="72" t="s">
        <v>339</v>
      </c>
      <c r="C45" s="73" t="s">
        <v>305</v>
      </c>
      <c r="D45" s="74" t="s">
        <v>340</v>
      </c>
      <c r="E45" s="75">
        <v>125</v>
      </c>
      <c r="F45" s="74">
        <v>85772.02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125</v>
      </c>
      <c r="O45" s="25">
        <f t="shared" si="3"/>
        <v>85772.02</v>
      </c>
    </row>
    <row r="46" spans="1:15" s="26" customFormat="1" ht="26.4" x14ac:dyDescent="0.25">
      <c r="A46" s="70">
        <v>27</v>
      </c>
      <c r="B46" s="72" t="s">
        <v>341</v>
      </c>
      <c r="C46" s="73" t="s">
        <v>305</v>
      </c>
      <c r="D46" s="74" t="s">
        <v>342</v>
      </c>
      <c r="E46" s="75">
        <v>950</v>
      </c>
      <c r="F46" s="74">
        <v>524854.48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950</v>
      </c>
      <c r="O46" s="25">
        <f t="shared" si="3"/>
        <v>524854.48</v>
      </c>
    </row>
    <row r="47" spans="1:15" s="26" customFormat="1" ht="26.4" x14ac:dyDescent="0.25">
      <c r="A47" s="70">
        <v>28</v>
      </c>
      <c r="B47" s="72" t="s">
        <v>343</v>
      </c>
      <c r="C47" s="73" t="s">
        <v>305</v>
      </c>
      <c r="D47" s="74" t="s">
        <v>344</v>
      </c>
      <c r="E47" s="75">
        <v>400</v>
      </c>
      <c r="F47" s="74">
        <v>227072.88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400</v>
      </c>
      <c r="O47" s="25">
        <f t="shared" si="3"/>
        <v>227072.88</v>
      </c>
    </row>
    <row r="48" spans="1:15" s="26" customFormat="1" ht="13.2" x14ac:dyDescent="0.25">
      <c r="A48" s="70">
        <v>29</v>
      </c>
      <c r="B48" s="72" t="s">
        <v>345</v>
      </c>
      <c r="C48" s="73" t="s">
        <v>305</v>
      </c>
      <c r="D48" s="74" t="s">
        <v>346</v>
      </c>
      <c r="E48" s="75">
        <v>431</v>
      </c>
      <c r="F48" s="74">
        <v>28585.99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431</v>
      </c>
      <c r="O48" s="25">
        <f t="shared" si="3"/>
        <v>28585.99</v>
      </c>
    </row>
    <row r="49" spans="1:15" s="26" customFormat="1" ht="39.6" x14ac:dyDescent="0.25">
      <c r="A49" s="70">
        <v>30</v>
      </c>
      <c r="B49" s="72" t="s">
        <v>347</v>
      </c>
      <c r="C49" s="73" t="s">
        <v>296</v>
      </c>
      <c r="D49" s="74">
        <v>380</v>
      </c>
      <c r="E49" s="75">
        <v>7</v>
      </c>
      <c r="F49" s="74">
        <v>2660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7</v>
      </c>
      <c r="O49" s="25">
        <f t="shared" si="3"/>
        <v>2660</v>
      </c>
    </row>
    <row r="50" spans="1:15" s="26" customFormat="1" ht="13.2" x14ac:dyDescent="0.25">
      <c r="A50" s="70">
        <v>31</v>
      </c>
      <c r="B50" s="72" t="s">
        <v>348</v>
      </c>
      <c r="C50" s="73" t="s">
        <v>305</v>
      </c>
      <c r="D50" s="74" t="s">
        <v>349</v>
      </c>
      <c r="E50" s="75">
        <v>400</v>
      </c>
      <c r="F50" s="74">
        <v>179056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2"/>
        <v>400</v>
      </c>
      <c r="O50" s="25">
        <f t="shared" si="3"/>
        <v>179056</v>
      </c>
    </row>
    <row r="51" spans="1:15" s="26" customFormat="1" ht="39.6" x14ac:dyDescent="0.25">
      <c r="A51" s="70">
        <v>32</v>
      </c>
      <c r="B51" s="72" t="s">
        <v>350</v>
      </c>
      <c r="C51" s="73" t="s">
        <v>305</v>
      </c>
      <c r="D51" s="74">
        <v>165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2"/>
        <v>0</v>
      </c>
      <c r="O51" s="25">
        <f t="shared" si="3"/>
        <v>0</v>
      </c>
    </row>
    <row r="52" spans="1:15" s="17" customFormat="1" ht="13.5" customHeight="1" thickBot="1" x14ac:dyDescent="0.3"/>
    <row r="53" spans="1:15" s="17" customFormat="1" ht="26.25" customHeight="1" x14ac:dyDescent="0.25">
      <c r="A53" s="94" t="s">
        <v>139</v>
      </c>
      <c r="B53" s="88" t="s">
        <v>32</v>
      </c>
      <c r="C53" s="99" t="s">
        <v>141</v>
      </c>
      <c r="D53" s="88" t="s">
        <v>142</v>
      </c>
      <c r="E53" s="88" t="s">
        <v>428</v>
      </c>
      <c r="F53" s="88"/>
      <c r="G53" s="89" t="s">
        <v>146</v>
      </c>
    </row>
    <row r="54" spans="1:15" s="17" customFormat="1" ht="12.75" customHeight="1" x14ac:dyDescent="0.25">
      <c r="A54" s="95"/>
      <c r="B54" s="97"/>
      <c r="C54" s="100"/>
      <c r="D54" s="97"/>
      <c r="E54" s="92" t="s">
        <v>147</v>
      </c>
      <c r="F54" s="92" t="s">
        <v>148</v>
      </c>
      <c r="G54" s="90"/>
    </row>
    <row r="55" spans="1:15" s="17" customFormat="1" ht="13.5" customHeight="1" thickBot="1" x14ac:dyDescent="0.3">
      <c r="A55" s="96"/>
      <c r="B55" s="98"/>
      <c r="C55" s="101"/>
      <c r="D55" s="98"/>
      <c r="E55" s="93"/>
      <c r="F55" s="93"/>
      <c r="G55" s="91"/>
    </row>
    <row r="56" spans="1:15" s="26" customFormat="1" ht="13.2" x14ac:dyDescent="0.25">
      <c r="A56" s="70">
        <v>33</v>
      </c>
      <c r="B56" s="72" t="s">
        <v>351</v>
      </c>
      <c r="C56" s="73" t="s">
        <v>305</v>
      </c>
      <c r="D56" s="74">
        <v>180</v>
      </c>
      <c r="E56" s="75">
        <v>30</v>
      </c>
      <c r="F56" s="74">
        <v>5400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ref="N56:N73" si="4">E56</f>
        <v>30</v>
      </c>
      <c r="O56" s="25">
        <f t="shared" ref="O56:O73" si="5">F56</f>
        <v>5400</v>
      </c>
    </row>
    <row r="57" spans="1:15" s="26" customFormat="1" ht="39.6" x14ac:dyDescent="0.25">
      <c r="A57" s="70">
        <v>34</v>
      </c>
      <c r="B57" s="72" t="s">
        <v>352</v>
      </c>
      <c r="C57" s="73" t="s">
        <v>305</v>
      </c>
      <c r="D57" s="74">
        <v>1177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0</v>
      </c>
      <c r="O57" s="25">
        <f t="shared" si="5"/>
        <v>0</v>
      </c>
    </row>
    <row r="58" spans="1:15" s="26" customFormat="1" ht="39.6" x14ac:dyDescent="0.25">
      <c r="A58" s="70">
        <v>35</v>
      </c>
      <c r="B58" s="72" t="s">
        <v>353</v>
      </c>
      <c r="C58" s="73" t="s">
        <v>354</v>
      </c>
      <c r="D58" s="74" t="s">
        <v>355</v>
      </c>
      <c r="E58" s="75">
        <v>2</v>
      </c>
      <c r="F58" s="74">
        <v>483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</v>
      </c>
      <c r="O58" s="25">
        <f t="shared" si="5"/>
        <v>483</v>
      </c>
    </row>
    <row r="59" spans="1:15" s="26" customFormat="1" ht="39.6" x14ac:dyDescent="0.25">
      <c r="A59" s="70">
        <v>36</v>
      </c>
      <c r="B59" s="72" t="s">
        <v>356</v>
      </c>
      <c r="C59" s="73" t="s">
        <v>305</v>
      </c>
      <c r="D59" s="74" t="s">
        <v>357</v>
      </c>
      <c r="E59" s="75">
        <v>960</v>
      </c>
      <c r="F59" s="74">
        <v>403737.60000000003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960</v>
      </c>
      <c r="O59" s="25">
        <f t="shared" si="5"/>
        <v>403737.60000000003</v>
      </c>
    </row>
    <row r="60" spans="1:15" s="26" customFormat="1" ht="26.4" x14ac:dyDescent="0.25">
      <c r="A60" s="70">
        <v>37</v>
      </c>
      <c r="B60" s="72" t="s">
        <v>358</v>
      </c>
      <c r="C60" s="73" t="s">
        <v>305</v>
      </c>
      <c r="D60" s="74">
        <v>750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0</v>
      </c>
      <c r="O60" s="25">
        <f t="shared" si="5"/>
        <v>0</v>
      </c>
    </row>
    <row r="61" spans="1:15" s="26" customFormat="1" ht="39.6" x14ac:dyDescent="0.25">
      <c r="A61" s="70">
        <v>38</v>
      </c>
      <c r="B61" s="72" t="s">
        <v>359</v>
      </c>
      <c r="C61" s="73" t="s">
        <v>305</v>
      </c>
      <c r="D61" s="74" t="s">
        <v>360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0</v>
      </c>
      <c r="O61" s="25">
        <f t="shared" si="5"/>
        <v>0</v>
      </c>
    </row>
    <row r="62" spans="1:15" s="26" customFormat="1" ht="39.6" x14ac:dyDescent="0.25">
      <c r="A62" s="70">
        <v>39</v>
      </c>
      <c r="B62" s="72" t="s">
        <v>361</v>
      </c>
      <c r="C62" s="73" t="s">
        <v>305</v>
      </c>
      <c r="D62" s="74">
        <v>930</v>
      </c>
      <c r="E62" s="75">
        <v>2</v>
      </c>
      <c r="F62" s="74">
        <v>1860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2</v>
      </c>
      <c r="O62" s="25">
        <f t="shared" si="5"/>
        <v>1860</v>
      </c>
    </row>
    <row r="63" spans="1:15" s="26" customFormat="1" ht="39.6" x14ac:dyDescent="0.25">
      <c r="A63" s="70">
        <v>40</v>
      </c>
      <c r="B63" s="72" t="s">
        <v>362</v>
      </c>
      <c r="C63" s="73" t="s">
        <v>296</v>
      </c>
      <c r="D63" s="74" t="s">
        <v>363</v>
      </c>
      <c r="E63" s="75">
        <v>23</v>
      </c>
      <c r="F63" s="74">
        <v>8826.52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23</v>
      </c>
      <c r="O63" s="25">
        <f t="shared" si="5"/>
        <v>8826.52</v>
      </c>
    </row>
    <row r="64" spans="1:15" s="26" customFormat="1" ht="26.4" x14ac:dyDescent="0.25">
      <c r="A64" s="70">
        <v>41</v>
      </c>
      <c r="B64" s="72" t="s">
        <v>364</v>
      </c>
      <c r="C64" s="73" t="s">
        <v>305</v>
      </c>
      <c r="D64" s="74" t="s">
        <v>365</v>
      </c>
      <c r="E64" s="75">
        <v>1895</v>
      </c>
      <c r="F64" s="74">
        <v>968543.41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1895</v>
      </c>
      <c r="O64" s="25">
        <f t="shared" si="5"/>
        <v>968543.41</v>
      </c>
    </row>
    <row r="65" spans="1:15" s="26" customFormat="1" ht="13.2" x14ac:dyDescent="0.25">
      <c r="A65" s="70">
        <v>42</v>
      </c>
      <c r="B65" s="72" t="s">
        <v>366</v>
      </c>
      <c r="C65" s="73" t="s">
        <v>305</v>
      </c>
      <c r="D65" s="74" t="s">
        <v>367</v>
      </c>
      <c r="E65" s="75">
        <v>60</v>
      </c>
      <c r="F65" s="74">
        <v>5900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60</v>
      </c>
      <c r="O65" s="25">
        <f t="shared" si="5"/>
        <v>5900</v>
      </c>
    </row>
    <row r="66" spans="1:15" s="26" customFormat="1" ht="13.2" x14ac:dyDescent="0.25">
      <c r="A66" s="70">
        <v>43</v>
      </c>
      <c r="B66" s="72" t="s">
        <v>368</v>
      </c>
      <c r="C66" s="73" t="s">
        <v>305</v>
      </c>
      <c r="D66" s="74" t="s">
        <v>369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0</v>
      </c>
      <c r="O66" s="25">
        <f t="shared" si="5"/>
        <v>0</v>
      </c>
    </row>
    <row r="67" spans="1:15" s="26" customFormat="1" ht="13.2" x14ac:dyDescent="0.25">
      <c r="A67" s="70">
        <v>44</v>
      </c>
      <c r="B67" s="72" t="s">
        <v>370</v>
      </c>
      <c r="C67" s="73" t="s">
        <v>305</v>
      </c>
      <c r="D67" s="74">
        <v>15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0</v>
      </c>
      <c r="O67" s="25">
        <f t="shared" si="5"/>
        <v>0</v>
      </c>
    </row>
    <row r="68" spans="1:15" s="26" customFormat="1" ht="13.2" x14ac:dyDescent="0.25">
      <c r="A68" s="70">
        <v>45</v>
      </c>
      <c r="B68" s="72" t="s">
        <v>371</v>
      </c>
      <c r="C68" s="73" t="s">
        <v>305</v>
      </c>
      <c r="D68" s="74">
        <v>3045</v>
      </c>
      <c r="E68" s="75">
        <v>5</v>
      </c>
      <c r="F68" s="74">
        <v>15225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5</v>
      </c>
      <c r="O68" s="25">
        <f t="shared" si="5"/>
        <v>15225</v>
      </c>
    </row>
    <row r="69" spans="1:15" s="26" customFormat="1" ht="26.4" x14ac:dyDescent="0.25">
      <c r="A69" s="70">
        <v>46</v>
      </c>
      <c r="B69" s="72" t="s">
        <v>372</v>
      </c>
      <c r="C69" s="73" t="s">
        <v>305</v>
      </c>
      <c r="D69" s="74" t="s">
        <v>373</v>
      </c>
      <c r="E69" s="75">
        <v>3</v>
      </c>
      <c r="F69" s="74">
        <v>5969.16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3</v>
      </c>
      <c r="O69" s="25">
        <f t="shared" si="5"/>
        <v>5969.16</v>
      </c>
    </row>
    <row r="70" spans="1:15" s="26" customFormat="1" ht="26.4" x14ac:dyDescent="0.25">
      <c r="A70" s="70">
        <v>47</v>
      </c>
      <c r="B70" s="72" t="s">
        <v>374</v>
      </c>
      <c r="C70" s="73" t="s">
        <v>296</v>
      </c>
      <c r="D70" s="74" t="s">
        <v>375</v>
      </c>
      <c r="E70" s="75">
        <v>8</v>
      </c>
      <c r="F70" s="74">
        <v>7447.76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8</v>
      </c>
      <c r="O70" s="25">
        <f t="shared" si="5"/>
        <v>7447.76</v>
      </c>
    </row>
    <row r="71" spans="1:15" s="26" customFormat="1" ht="13.2" x14ac:dyDescent="0.25">
      <c r="A71" s="70">
        <v>48</v>
      </c>
      <c r="B71" s="72" t="s">
        <v>376</v>
      </c>
      <c r="C71" s="73" t="s">
        <v>305</v>
      </c>
      <c r="D71" s="74" t="s">
        <v>377</v>
      </c>
      <c r="E71" s="75">
        <v>31</v>
      </c>
      <c r="F71" s="74">
        <v>268.23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31</v>
      </c>
      <c r="O71" s="25">
        <f t="shared" si="5"/>
        <v>268.23</v>
      </c>
    </row>
    <row r="72" spans="1:15" s="26" customFormat="1" ht="26.4" x14ac:dyDescent="0.25">
      <c r="A72" s="70">
        <v>49</v>
      </c>
      <c r="B72" s="72" t="s">
        <v>378</v>
      </c>
      <c r="C72" s="73" t="s">
        <v>305</v>
      </c>
      <c r="D72" s="74" t="s">
        <v>379</v>
      </c>
      <c r="E72" s="75">
        <v>1565</v>
      </c>
      <c r="F72" s="74">
        <v>83807.98000000001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1565</v>
      </c>
      <c r="O72" s="25">
        <f t="shared" si="5"/>
        <v>83807.98000000001</v>
      </c>
    </row>
    <row r="73" spans="1:15" s="26" customFormat="1" ht="13.2" x14ac:dyDescent="0.25">
      <c r="A73" s="70">
        <v>50</v>
      </c>
      <c r="B73" s="72" t="s">
        <v>380</v>
      </c>
      <c r="C73" s="73" t="s">
        <v>305</v>
      </c>
      <c r="D73" s="74" t="s">
        <v>381</v>
      </c>
      <c r="E73" s="75">
        <v>90</v>
      </c>
      <c r="F73" s="74">
        <v>10580.58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90</v>
      </c>
      <c r="O73" s="25">
        <f t="shared" si="5"/>
        <v>10580.58</v>
      </c>
    </row>
    <row r="74" spans="1:15" s="17" customFormat="1" ht="13.5" customHeight="1" thickBot="1" x14ac:dyDescent="0.3"/>
    <row r="75" spans="1:15" s="17" customFormat="1" ht="26.25" customHeight="1" x14ac:dyDescent="0.25">
      <c r="A75" s="94" t="s">
        <v>139</v>
      </c>
      <c r="B75" s="88" t="s">
        <v>32</v>
      </c>
      <c r="C75" s="99" t="s">
        <v>141</v>
      </c>
      <c r="D75" s="88" t="s">
        <v>142</v>
      </c>
      <c r="E75" s="88" t="s">
        <v>428</v>
      </c>
      <c r="F75" s="88"/>
      <c r="G75" s="89" t="s">
        <v>146</v>
      </c>
    </row>
    <row r="76" spans="1:15" s="17" customFormat="1" ht="12.75" customHeight="1" x14ac:dyDescent="0.25">
      <c r="A76" s="95"/>
      <c r="B76" s="97"/>
      <c r="C76" s="100"/>
      <c r="D76" s="97"/>
      <c r="E76" s="92" t="s">
        <v>147</v>
      </c>
      <c r="F76" s="92" t="s">
        <v>148</v>
      </c>
      <c r="G76" s="90"/>
    </row>
    <row r="77" spans="1:15" s="17" customFormat="1" ht="13.5" customHeight="1" thickBot="1" x14ac:dyDescent="0.3">
      <c r="A77" s="96"/>
      <c r="B77" s="98"/>
      <c r="C77" s="101"/>
      <c r="D77" s="98"/>
      <c r="E77" s="93"/>
      <c r="F77" s="93"/>
      <c r="G77" s="91"/>
    </row>
    <row r="78" spans="1:15" s="26" customFormat="1" ht="13.2" x14ac:dyDescent="0.25">
      <c r="A78" s="70">
        <v>51</v>
      </c>
      <c r="B78" s="72" t="s">
        <v>382</v>
      </c>
      <c r="C78" s="73" t="s">
        <v>305</v>
      </c>
      <c r="D78" s="74">
        <v>45</v>
      </c>
      <c r="E78" s="75">
        <v>19</v>
      </c>
      <c r="F78" s="74">
        <v>855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N97" si="6">E78</f>
        <v>19</v>
      </c>
      <c r="O78" s="25">
        <f t="shared" ref="O78:O97" si="7">F78</f>
        <v>855</v>
      </c>
    </row>
    <row r="79" spans="1:15" s="26" customFormat="1" ht="26.4" x14ac:dyDescent="0.25">
      <c r="A79" s="70">
        <v>52</v>
      </c>
      <c r="B79" s="72" t="s">
        <v>383</v>
      </c>
      <c r="C79" s="73" t="s">
        <v>305</v>
      </c>
      <c r="D79" s="74">
        <v>81</v>
      </c>
      <c r="E79" s="75">
        <v>23</v>
      </c>
      <c r="F79" s="74">
        <v>1863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23</v>
      </c>
      <c r="O79" s="25">
        <f t="shared" si="7"/>
        <v>1863</v>
      </c>
    </row>
    <row r="80" spans="1:15" s="26" customFormat="1" ht="13.2" x14ac:dyDescent="0.25">
      <c r="A80" s="70">
        <v>53</v>
      </c>
      <c r="B80" s="72" t="s">
        <v>384</v>
      </c>
      <c r="C80" s="73" t="s">
        <v>296</v>
      </c>
      <c r="D80" s="74">
        <v>80</v>
      </c>
      <c r="E80" s="75">
        <v>4</v>
      </c>
      <c r="F80" s="74">
        <v>320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4</v>
      </c>
      <c r="O80" s="25">
        <f t="shared" si="7"/>
        <v>320</v>
      </c>
    </row>
    <row r="81" spans="1:15" s="26" customFormat="1" ht="13.2" x14ac:dyDescent="0.25">
      <c r="A81" s="70">
        <v>54</v>
      </c>
      <c r="B81" s="72" t="s">
        <v>385</v>
      </c>
      <c r="C81" s="73" t="s">
        <v>296</v>
      </c>
      <c r="D81" s="74">
        <v>110</v>
      </c>
      <c r="E81" s="75">
        <v>50</v>
      </c>
      <c r="F81" s="74">
        <v>5500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50</v>
      </c>
      <c r="O81" s="25">
        <f t="shared" si="7"/>
        <v>5500</v>
      </c>
    </row>
    <row r="82" spans="1:15" s="26" customFormat="1" ht="13.2" x14ac:dyDescent="0.25">
      <c r="A82" s="70">
        <v>55</v>
      </c>
      <c r="B82" s="72" t="s">
        <v>386</v>
      </c>
      <c r="C82" s="73" t="s">
        <v>326</v>
      </c>
      <c r="D82" s="74" t="s">
        <v>387</v>
      </c>
      <c r="E82" s="75">
        <v>50</v>
      </c>
      <c r="F82" s="74">
        <v>4480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50</v>
      </c>
      <c r="O82" s="25">
        <f t="shared" si="7"/>
        <v>4480</v>
      </c>
    </row>
    <row r="83" spans="1:15" s="26" customFormat="1" ht="26.4" x14ac:dyDescent="0.25">
      <c r="A83" s="70">
        <v>56</v>
      </c>
      <c r="B83" s="72" t="s">
        <v>388</v>
      </c>
      <c r="C83" s="73" t="s">
        <v>296</v>
      </c>
      <c r="D83" s="74" t="s">
        <v>389</v>
      </c>
      <c r="E83" s="75">
        <v>100</v>
      </c>
      <c r="F83" s="74">
        <v>2290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100</v>
      </c>
      <c r="O83" s="25">
        <f t="shared" si="7"/>
        <v>2290</v>
      </c>
    </row>
    <row r="84" spans="1:15" s="26" customFormat="1" ht="39.6" x14ac:dyDescent="0.25">
      <c r="A84" s="70">
        <v>57</v>
      </c>
      <c r="B84" s="72" t="s">
        <v>390</v>
      </c>
      <c r="C84" s="73" t="s">
        <v>326</v>
      </c>
      <c r="D84" s="74">
        <v>1350</v>
      </c>
      <c r="E84" s="75">
        <v>10</v>
      </c>
      <c r="F84" s="74">
        <v>13500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</v>
      </c>
      <c r="O84" s="25">
        <f t="shared" si="7"/>
        <v>13500</v>
      </c>
    </row>
    <row r="85" spans="1:15" s="26" customFormat="1" ht="13.2" x14ac:dyDescent="0.25">
      <c r="A85" s="70">
        <v>58</v>
      </c>
      <c r="B85" s="72" t="s">
        <v>391</v>
      </c>
      <c r="C85" s="73" t="s">
        <v>305</v>
      </c>
      <c r="D85" s="74" t="s">
        <v>392</v>
      </c>
      <c r="E85" s="75">
        <v>1</v>
      </c>
      <c r="F85" s="74">
        <v>634.82000000000005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</v>
      </c>
      <c r="O85" s="25">
        <f t="shared" si="7"/>
        <v>634.82000000000005</v>
      </c>
    </row>
    <row r="86" spans="1:15" s="26" customFormat="1" ht="13.2" x14ac:dyDescent="0.25">
      <c r="A86" s="70">
        <v>59</v>
      </c>
      <c r="B86" s="72" t="s">
        <v>393</v>
      </c>
      <c r="C86" s="73" t="s">
        <v>296</v>
      </c>
      <c r="D86" s="74" t="s">
        <v>394</v>
      </c>
      <c r="E86" s="75">
        <v>0.8</v>
      </c>
      <c r="F86" s="74">
        <v>2466.6600000000003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0.8</v>
      </c>
      <c r="O86" s="25">
        <f t="shared" si="7"/>
        <v>2466.6600000000003</v>
      </c>
    </row>
    <row r="87" spans="1:15" s="26" customFormat="1" ht="13.2" x14ac:dyDescent="0.25">
      <c r="A87" s="70">
        <v>60</v>
      </c>
      <c r="B87" s="72" t="s">
        <v>395</v>
      </c>
      <c r="C87" s="73" t="s">
        <v>296</v>
      </c>
      <c r="D87" s="74">
        <v>304</v>
      </c>
      <c r="E87" s="75">
        <v>2</v>
      </c>
      <c r="F87" s="74">
        <v>608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</v>
      </c>
      <c r="O87" s="25">
        <f t="shared" si="7"/>
        <v>608</v>
      </c>
    </row>
    <row r="88" spans="1:15" s="26" customFormat="1" ht="13.2" x14ac:dyDescent="0.25">
      <c r="A88" s="70">
        <v>61</v>
      </c>
      <c r="B88" s="72" t="s">
        <v>396</v>
      </c>
      <c r="C88" s="73" t="s">
        <v>305</v>
      </c>
      <c r="D88" s="74" t="s">
        <v>397</v>
      </c>
      <c r="E88" s="75">
        <v>1800</v>
      </c>
      <c r="F88" s="74">
        <v>91368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1800</v>
      </c>
      <c r="O88" s="25">
        <f t="shared" si="7"/>
        <v>91368</v>
      </c>
    </row>
    <row r="89" spans="1:15" s="26" customFormat="1" ht="26.4" x14ac:dyDescent="0.25">
      <c r="A89" s="70">
        <v>62</v>
      </c>
      <c r="B89" s="72" t="s">
        <v>398</v>
      </c>
      <c r="C89" s="73" t="s">
        <v>305</v>
      </c>
      <c r="D89" s="74" t="s">
        <v>399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0</v>
      </c>
      <c r="O89" s="25">
        <f t="shared" si="7"/>
        <v>0</v>
      </c>
    </row>
    <row r="90" spans="1:15" s="26" customFormat="1" ht="13.2" x14ac:dyDescent="0.25">
      <c r="A90" s="70">
        <v>63</v>
      </c>
      <c r="B90" s="72" t="s">
        <v>400</v>
      </c>
      <c r="C90" s="73" t="s">
        <v>305</v>
      </c>
      <c r="D90" s="74" t="s">
        <v>401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0</v>
      </c>
      <c r="O90" s="25">
        <f t="shared" si="7"/>
        <v>0</v>
      </c>
    </row>
    <row r="91" spans="1:15" s="26" customFormat="1" ht="26.4" x14ac:dyDescent="0.25">
      <c r="A91" s="70">
        <v>64</v>
      </c>
      <c r="B91" s="72" t="s">
        <v>402</v>
      </c>
      <c r="C91" s="73" t="s">
        <v>305</v>
      </c>
      <c r="D91" s="74" t="s">
        <v>403</v>
      </c>
      <c r="E91" s="75">
        <v>15</v>
      </c>
      <c r="F91" s="74">
        <v>4000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15</v>
      </c>
      <c r="O91" s="25">
        <f t="shared" si="7"/>
        <v>4000</v>
      </c>
    </row>
    <row r="92" spans="1:15" s="26" customFormat="1" ht="26.4" x14ac:dyDescent="0.25">
      <c r="A92" s="70">
        <v>65</v>
      </c>
      <c r="B92" s="72" t="s">
        <v>404</v>
      </c>
      <c r="C92" s="73" t="s">
        <v>309</v>
      </c>
      <c r="D92" s="74" t="s">
        <v>405</v>
      </c>
      <c r="E92" s="75">
        <v>3200</v>
      </c>
      <c r="F92" s="74">
        <v>19744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3200</v>
      </c>
      <c r="O92" s="25">
        <f t="shared" si="7"/>
        <v>19744</v>
      </c>
    </row>
    <row r="93" spans="1:15" s="26" customFormat="1" ht="13.2" x14ac:dyDescent="0.25">
      <c r="A93" s="70">
        <v>66</v>
      </c>
      <c r="B93" s="72" t="s">
        <v>406</v>
      </c>
      <c r="C93" s="73" t="s">
        <v>309</v>
      </c>
      <c r="D93" s="74">
        <v>7</v>
      </c>
      <c r="E93" s="75"/>
      <c r="F93" s="74"/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0</v>
      </c>
      <c r="O93" s="25">
        <f t="shared" si="7"/>
        <v>0</v>
      </c>
    </row>
    <row r="94" spans="1:15" s="26" customFormat="1" ht="13.2" x14ac:dyDescent="0.25">
      <c r="A94" s="70">
        <v>67</v>
      </c>
      <c r="B94" s="72" t="s">
        <v>407</v>
      </c>
      <c r="C94" s="73" t="s">
        <v>296</v>
      </c>
      <c r="D94" s="74">
        <v>200</v>
      </c>
      <c r="E94" s="75">
        <v>19</v>
      </c>
      <c r="F94" s="74">
        <v>3800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19</v>
      </c>
      <c r="O94" s="25">
        <f t="shared" si="7"/>
        <v>3800</v>
      </c>
    </row>
    <row r="95" spans="1:15" s="26" customFormat="1" ht="13.2" x14ac:dyDescent="0.25">
      <c r="A95" s="70">
        <v>68</v>
      </c>
      <c r="B95" s="72" t="s">
        <v>408</v>
      </c>
      <c r="C95" s="73" t="s">
        <v>296</v>
      </c>
      <c r="D95" s="74">
        <v>298</v>
      </c>
      <c r="E95" s="75">
        <v>0.8</v>
      </c>
      <c r="F95" s="74">
        <v>238.4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0.8</v>
      </c>
      <c r="O95" s="25">
        <f t="shared" si="7"/>
        <v>238.4</v>
      </c>
    </row>
    <row r="96" spans="1:15" s="26" customFormat="1" ht="26.4" x14ac:dyDescent="0.25">
      <c r="A96" s="70">
        <v>69</v>
      </c>
      <c r="B96" s="72" t="s">
        <v>409</v>
      </c>
      <c r="C96" s="73" t="s">
        <v>305</v>
      </c>
      <c r="D96" s="74"/>
      <c r="E96" s="75">
        <v>23</v>
      </c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23</v>
      </c>
      <c r="O96" s="25">
        <f t="shared" si="7"/>
        <v>0</v>
      </c>
    </row>
    <row r="97" spans="1:16" s="26" customFormat="1" ht="13.8" thickBot="1" x14ac:dyDescent="0.3">
      <c r="A97" s="70">
        <v>70</v>
      </c>
      <c r="B97" s="72" t="s">
        <v>410</v>
      </c>
      <c r="C97" s="73" t="s">
        <v>305</v>
      </c>
      <c r="D97" s="74" t="s">
        <v>411</v>
      </c>
      <c r="E97" s="75">
        <v>50</v>
      </c>
      <c r="F97" s="74">
        <v>7386.5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50</v>
      </c>
      <c r="O97" s="25">
        <f t="shared" si="7"/>
        <v>7386.5</v>
      </c>
    </row>
    <row r="98" spans="1:16" s="17" customFormat="1" ht="13.8" thickBot="1" x14ac:dyDescent="0.3">
      <c r="A98" s="27"/>
      <c r="B98" s="29"/>
      <c r="C98" s="29"/>
      <c r="D98" s="30"/>
      <c r="E98" s="31">
        <f>SUM(Лист1!N11:N97)</f>
        <v>16435.599999999999</v>
      </c>
      <c r="F98" s="32">
        <f>SUM(Лист1!O11:O97)</f>
        <v>3225872.59</v>
      </c>
      <c r="G98" s="33"/>
    </row>
    <row r="99" spans="1:16" s="17" customFormat="1" ht="13.5" customHeight="1" thickBot="1" x14ac:dyDescent="0.3"/>
    <row r="100" spans="1:16" s="17" customFormat="1" ht="26.25" customHeight="1" x14ac:dyDescent="0.25">
      <c r="A100" s="94" t="s">
        <v>139</v>
      </c>
      <c r="B100" s="88" t="s">
        <v>32</v>
      </c>
      <c r="C100" s="99" t="s">
        <v>141</v>
      </c>
      <c r="D100" s="88" t="s">
        <v>142</v>
      </c>
      <c r="E100" s="88" t="s">
        <v>428</v>
      </c>
      <c r="F100" s="88"/>
      <c r="G100" s="89" t="s">
        <v>146</v>
      </c>
    </row>
    <row r="101" spans="1:16" s="17" customFormat="1" ht="12.75" customHeight="1" x14ac:dyDescent="0.25">
      <c r="A101" s="95"/>
      <c r="B101" s="97"/>
      <c r="C101" s="100"/>
      <c r="D101" s="97"/>
      <c r="E101" s="92" t="s">
        <v>147</v>
      </c>
      <c r="F101" s="92" t="s">
        <v>148</v>
      </c>
      <c r="G101" s="90"/>
    </row>
    <row r="102" spans="1:16" s="17" customFormat="1" ht="13.5" customHeight="1" thickBot="1" x14ac:dyDescent="0.3">
      <c r="A102" s="96"/>
      <c r="B102" s="98"/>
      <c r="C102" s="101"/>
      <c r="D102" s="98"/>
      <c r="E102" s="93"/>
      <c r="F102" s="93"/>
      <c r="G102" s="91"/>
    </row>
    <row r="103" spans="1:16" s="24" customFormat="1" ht="15" customHeight="1" thickBot="1" x14ac:dyDescent="0.3">
      <c r="A103" s="85" t="s">
        <v>412</v>
      </c>
      <c r="B103" s="21"/>
      <c r="C103" s="21"/>
      <c r="D103" s="21"/>
      <c r="E103" s="22"/>
      <c r="F103" s="21"/>
      <c r="G103" s="23"/>
    </row>
    <row r="104" spans="1:16" s="24" customFormat="1" ht="15" hidden="1" customHeight="1" thickBot="1" x14ac:dyDescent="0.3">
      <c r="A104" s="79"/>
      <c r="B104" s="80"/>
      <c r="C104" s="80"/>
      <c r="D104" s="80"/>
      <c r="E104" s="81"/>
      <c r="F104" s="80"/>
      <c r="G104" s="82"/>
      <c r="P104" s="24" t="s">
        <v>294</v>
      </c>
    </row>
    <row r="105" spans="1:16" s="26" customFormat="1" ht="39.6" x14ac:dyDescent="0.25">
      <c r="A105" s="70">
        <v>1</v>
      </c>
      <c r="B105" s="72" t="s">
        <v>413</v>
      </c>
      <c r="C105" s="73" t="s">
        <v>305</v>
      </c>
      <c r="D105" s="74">
        <v>790</v>
      </c>
      <c r="E105" s="75">
        <v>7</v>
      </c>
      <c r="F105" s="74">
        <v>5530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ref="N105:N113" si="8">E105</f>
        <v>7</v>
      </c>
      <c r="O105" s="25">
        <f t="shared" ref="O105:O113" si="9">F105</f>
        <v>5530</v>
      </c>
    </row>
    <row r="106" spans="1:16" s="26" customFormat="1" ht="26.4" x14ac:dyDescent="0.25">
      <c r="A106" s="70">
        <v>2</v>
      </c>
      <c r="B106" s="72" t="s">
        <v>414</v>
      </c>
      <c r="C106" s="73" t="s">
        <v>305</v>
      </c>
      <c r="D106" s="74">
        <v>790</v>
      </c>
      <c r="E106" s="75">
        <v>10</v>
      </c>
      <c r="F106" s="74">
        <v>7900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</v>
      </c>
      <c r="O106" s="25">
        <f t="shared" si="9"/>
        <v>7900</v>
      </c>
    </row>
    <row r="107" spans="1:16" s="26" customFormat="1" ht="13.2" x14ac:dyDescent="0.25">
      <c r="A107" s="70">
        <v>3</v>
      </c>
      <c r="B107" s="72" t="s">
        <v>415</v>
      </c>
      <c r="C107" s="73" t="s">
        <v>305</v>
      </c>
      <c r="D107" s="74" t="s">
        <v>416</v>
      </c>
      <c r="E107" s="75"/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0</v>
      </c>
      <c r="O107" s="25">
        <f t="shared" si="9"/>
        <v>0</v>
      </c>
    </row>
    <row r="108" spans="1:16" s="26" customFormat="1" ht="52.8" x14ac:dyDescent="0.25">
      <c r="A108" s="70">
        <v>4</v>
      </c>
      <c r="B108" s="72" t="s">
        <v>417</v>
      </c>
      <c r="C108" s="73" t="s">
        <v>305</v>
      </c>
      <c r="D108" s="74" t="s">
        <v>418</v>
      </c>
      <c r="E108" s="75">
        <v>130</v>
      </c>
      <c r="F108" s="74">
        <v>4631.9000000000005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130</v>
      </c>
      <c r="O108" s="25">
        <f t="shared" si="9"/>
        <v>4631.9000000000005</v>
      </c>
    </row>
    <row r="109" spans="1:16" s="26" customFormat="1" ht="13.2" x14ac:dyDescent="0.25">
      <c r="A109" s="70">
        <v>5</v>
      </c>
      <c r="B109" s="72" t="s">
        <v>419</v>
      </c>
      <c r="C109" s="73" t="s">
        <v>305</v>
      </c>
      <c r="D109" s="74">
        <v>81</v>
      </c>
      <c r="E109" s="75">
        <v>148</v>
      </c>
      <c r="F109" s="74">
        <v>11988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148</v>
      </c>
      <c r="O109" s="25">
        <f t="shared" si="9"/>
        <v>11988</v>
      </c>
    </row>
    <row r="110" spans="1:16" s="26" customFormat="1" ht="13.2" x14ac:dyDescent="0.25">
      <c r="A110" s="70">
        <v>6</v>
      </c>
      <c r="B110" s="72" t="s">
        <v>420</v>
      </c>
      <c r="C110" s="73" t="s">
        <v>296</v>
      </c>
      <c r="D110" s="74" t="s">
        <v>421</v>
      </c>
      <c r="E110" s="75">
        <v>51</v>
      </c>
      <c r="F110" s="74">
        <v>23207.550000000003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51</v>
      </c>
      <c r="O110" s="25">
        <f t="shared" si="9"/>
        <v>23207.550000000003</v>
      </c>
    </row>
    <row r="111" spans="1:16" s="26" customFormat="1" ht="13.2" x14ac:dyDescent="0.25">
      <c r="A111" s="70">
        <v>7</v>
      </c>
      <c r="B111" s="72" t="s">
        <v>422</v>
      </c>
      <c r="C111" s="73" t="s">
        <v>305</v>
      </c>
      <c r="D111" s="74" t="s">
        <v>423</v>
      </c>
      <c r="E111" s="75">
        <v>10</v>
      </c>
      <c r="F111" s="74">
        <v>468.40000000000003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10</v>
      </c>
      <c r="O111" s="25">
        <f t="shared" si="9"/>
        <v>468.40000000000003</v>
      </c>
    </row>
    <row r="112" spans="1:16" s="26" customFormat="1" ht="26.4" x14ac:dyDescent="0.25">
      <c r="A112" s="70">
        <v>8</v>
      </c>
      <c r="B112" s="72" t="s">
        <v>424</v>
      </c>
      <c r="C112" s="73" t="s">
        <v>305</v>
      </c>
      <c r="D112" s="74" t="s">
        <v>423</v>
      </c>
      <c r="E112" s="75">
        <v>1</v>
      </c>
      <c r="F112" s="74">
        <v>46.84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</v>
      </c>
      <c r="O112" s="25">
        <f t="shared" si="9"/>
        <v>46.84</v>
      </c>
    </row>
    <row r="113" spans="1:15" s="26" customFormat="1" ht="27" thickBot="1" x14ac:dyDescent="0.3">
      <c r="A113" s="70">
        <v>9</v>
      </c>
      <c r="B113" s="72" t="s">
        <v>425</v>
      </c>
      <c r="C113" s="73" t="s">
        <v>305</v>
      </c>
      <c r="D113" s="74" t="s">
        <v>426</v>
      </c>
      <c r="E113" s="75">
        <v>10</v>
      </c>
      <c r="F113" s="74">
        <v>457.70000000000005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10</v>
      </c>
      <c r="O113" s="25">
        <f t="shared" si="9"/>
        <v>457.70000000000005</v>
      </c>
    </row>
    <row r="114" spans="1:15" s="17" customFormat="1" ht="13.8" thickBot="1" x14ac:dyDescent="0.3">
      <c r="A114" s="27"/>
      <c r="B114" s="29"/>
      <c r="C114" s="29"/>
      <c r="D114" s="30"/>
      <c r="E114" s="31">
        <f>SUM(Лист1!N103:N113)</f>
        <v>367</v>
      </c>
      <c r="F114" s="32">
        <f>SUM(Лист1!O103:O113)</f>
        <v>54230.39</v>
      </c>
      <c r="G114" s="33"/>
    </row>
    <row r="115" spans="1:15" s="17" customFormat="1" ht="13.8" thickBot="1" x14ac:dyDescent="0.3">
      <c r="A115" s="35"/>
      <c r="B115" s="29"/>
      <c r="C115" s="29"/>
      <c r="D115" s="30"/>
      <c r="E115" s="31">
        <f>SUM(Лист1!N11:N114)</f>
        <v>16802.599999999999</v>
      </c>
      <c r="F115" s="32">
        <f>SUM(Лист1!O11:O114)</f>
        <v>3280102.9799999995</v>
      </c>
      <c r="G115" s="33"/>
    </row>
    <row r="116" spans="1:15" s="17" customFormat="1" ht="13.2" x14ac:dyDescent="0.25"/>
  </sheetData>
  <mergeCells count="42">
    <mergeCell ref="A1:B2"/>
    <mergeCell ref="A3:B3"/>
    <mergeCell ref="A11:A13"/>
    <mergeCell ref="B11:B13"/>
    <mergeCell ref="C11:C13"/>
    <mergeCell ref="F12:F13"/>
    <mergeCell ref="D11:D13"/>
    <mergeCell ref="E11:F11"/>
    <mergeCell ref="G11:G13"/>
    <mergeCell ref="E12:E13"/>
    <mergeCell ref="E31:F31"/>
    <mergeCell ref="G31:G33"/>
    <mergeCell ref="E32:E33"/>
    <mergeCell ref="F32:F33"/>
    <mergeCell ref="A31:A33"/>
    <mergeCell ref="B31:B33"/>
    <mergeCell ref="C31:C33"/>
    <mergeCell ref="D31:D33"/>
    <mergeCell ref="E53:F53"/>
    <mergeCell ref="G53:G55"/>
    <mergeCell ref="E54:E55"/>
    <mergeCell ref="F54:F55"/>
    <mergeCell ref="A53:A55"/>
    <mergeCell ref="B53:B55"/>
    <mergeCell ref="C53:C55"/>
    <mergeCell ref="D53:D55"/>
    <mergeCell ref="E75:F75"/>
    <mergeCell ref="G75:G77"/>
    <mergeCell ref="E76:E77"/>
    <mergeCell ref="F76:F77"/>
    <mergeCell ref="A75:A77"/>
    <mergeCell ref="B75:B77"/>
    <mergeCell ref="C75:C77"/>
    <mergeCell ref="D75:D77"/>
    <mergeCell ref="E100:F100"/>
    <mergeCell ref="G100:G102"/>
    <mergeCell ref="E101:E102"/>
    <mergeCell ref="F101:F102"/>
    <mergeCell ref="A100:A102"/>
    <mergeCell ref="B100:B102"/>
    <mergeCell ref="C100:C102"/>
    <mergeCell ref="D100:D10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9" max="16383" man="1"/>
    <brk id="51" max="16383" man="1"/>
    <brk id="73" max="16383" man="1"/>
    <brk id="98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2020-11-09T08:10:48Z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