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Лист1!$A$57:$A$80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9" i="4"/>
  <c r="I69" i="4"/>
  <c r="J69" i="4"/>
  <c r="K69" i="4"/>
  <c r="L69" i="4"/>
  <c r="M69" i="4"/>
  <c r="N69" i="4"/>
  <c r="O69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C33" i="2"/>
  <c r="L33" i="2"/>
  <c r="H33" i="2"/>
  <c r="F33" i="2"/>
  <c r="H32" i="2"/>
  <c r="F78" i="4" l="1"/>
  <c r="F79" i="4"/>
  <c r="E78" i="4"/>
  <c r="E79" i="4"/>
  <c r="F67" i="4"/>
  <c r="E67" i="4"/>
</calcChain>
</file>

<file path=xl/sharedStrings.xml><?xml version="1.0" encoding="utf-8"?>
<sst xmlns="http://schemas.openxmlformats.org/spreadsheetml/2006/main" count="740" uniqueCount="398">
  <si>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</si>
  <si>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</si>
  <si>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</si>
  <si>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</si>
  <si>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</si>
  <si>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</si>
  <si>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</si>
  <si>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</si>
  <si>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</si>
  <si>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</si>
  <si>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</si>
  <si>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</si>
  <si>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</si>
  <si>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</si>
  <si>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</si>
  <si>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</si>
  <si>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</si>
  <si>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</si>
  <si>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</si>
  <si>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</si>
  <si>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</si>
  <si>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</si>
  <si>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</si>
  <si>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</si>
  <si>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</si>
  <si>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</si>
  <si>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</si>
  <si>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</si>
  <si>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</si>
  <si>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</si>
  <si>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</si>
  <si>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</si>
  <si>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</si>
  <si>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</si>
  <si>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</si>
  <si>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</si>
  <si>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</si>
  <si>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</si>
  <si>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</si>
  <si>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</si>
  <si>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</si>
  <si>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</si>
  <si>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</si>
  <si>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</si>
  <si>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</si>
  <si>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</si>
  <si>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</si>
  <si>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</si>
  <si>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</si>
  <si>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</si>
  <si>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</si>
  <si>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</si>
  <si>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</si>
  <si>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</si>
  <si>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</si>
  <si>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</si>
  <si>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</si>
  <si>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</si>
  <si>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</si>
  <si>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</si>
  <si>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</si>
  <si>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</si>
  <si>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</si>
  <si>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</si>
  <si>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</si>
  <si>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</si>
  <si>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</si>
  <si>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</si>
  <si>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</si>
  <si>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</si>
  <si>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</si>
  <si>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</si>
  <si>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</si>
  <si>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</si>
  <si>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</si>
  <si>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</si>
  <si>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</si>
  <si>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</si>
  <si>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</si>
  <si>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</si>
  <si>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</si>
  <si>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</si>
  <si>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</si>
  <si>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</si>
  <si>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</si>
  <si>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</si>
  <si>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</si>
  <si>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</si>
  <si>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</si>
  <si>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</si>
  <si>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</si>
  <si>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</si>
  <si>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</si>
  <si>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</si>
  <si>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</si>
  <si>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</si>
  <si>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</si>
  <si>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</si>
  <si>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</si>
  <si>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</si>
  <si>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</si>
  <si>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</si>
  <si>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</si>
  <si>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</si>
  <si>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</si>
  <si>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</si>
  <si>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</si>
  <si>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</si>
  <si>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</si>
  <si>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</si>
  <si>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</si>
  <si>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</si>
  <si>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</si>
  <si>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</si>
  <si>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</si>
  <si>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</si>
  <si>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</si>
  <si>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</si>
  <si>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</si>
  <si>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</si>
  <si>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</si>
  <si>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</si>
  <si>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</si>
  <si>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</si>
  <si>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</si>
  <si>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</si>
  <si>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</si>
  <si>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</si>
  <si>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</si>
  <si>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</si>
  <si>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</si>
  <si>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</si>
  <si>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</si>
  <si>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</si>
  <si>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</si>
  <si>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</si>
  <si>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</si>
  <si>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</si>
  <si>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</si>
  <si>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</si>
  <si>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</si>
  <si>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</si>
  <si>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</si>
  <si>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</si>
  <si>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</si>
  <si>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</si>
  <si>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</si>
  <si>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</si>
  <si>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</si>
  <si>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</si>
  <si>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</si>
  <si>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</si>
  <si>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</si>
  <si>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</si>
  <si>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</si>
  <si>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</si>
  <si>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</si>
  <si>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</si>
  <si>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</si>
  <si>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</si>
  <si>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</si>
  <si>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</si>
  <si>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</si>
  <si>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</si>
  <si>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</si>
  <si>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</si>
  <si>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</si>
  <si>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</si>
  <si>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</si>
  <si>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</si>
  <si>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</si>
  <si>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</si>
  <si>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</si>
  <si>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</si>
  <si>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</si>
  <si>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</si>
  <si>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</si>
  <si>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</si>
  <si>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</si>
  <si>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</si>
  <si>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</si>
  <si>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</si>
  <si>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</si>
  <si>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</si>
  <si>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</si>
  <si>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</si>
  <si>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</si>
  <si>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</si>
  <si>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</si>
  <si>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</si>
  <si>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</si>
  <si>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</si>
  <si>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</si>
  <si>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</si>
  <si>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</si>
  <si>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</si>
  <si>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</si>
  <si>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</si>
  <si>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</si>
  <si>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</si>
  <si>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</si>
  <si>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</si>
  <si>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</si>
  <si>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</si>
  <si>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</si>
  <si>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</si>
  <si>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</si>
  <si>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</si>
  <si>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</si>
  <si>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</si>
  <si>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</si>
  <si>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</si>
  <si>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</si>
  <si>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</si>
  <si>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</si>
  <si>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</si>
  <si>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</si>
  <si>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</si>
  <si>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</si>
  <si>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</si>
  <si>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</si>
  <si>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</si>
  <si>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</si>
  <si>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</si>
  <si>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</si>
  <si>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</si>
  <si>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</si>
  <si>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</si>
  <si>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</si>
  <si>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</si>
  <si>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</si>
  <si>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</si>
  <si>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</si>
  <si>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</si>
  <si>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</si>
  <si>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</si>
  <si>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</si>
  <si>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</si>
  <si>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</si>
  <si>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</si>
  <si>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</si>
  <si>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</si>
  <si>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</si>
  <si>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</si>
  <si>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</si>
  <si>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</si>
  <si>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</si>
  <si>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</si>
  <si>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</si>
  <si>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</si>
  <si>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</si>
  <si>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</si>
  <si>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</si>
  <si>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</si>
  <si>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</si>
  <si>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</si>
  <si>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</si>
  <si>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</si>
  <si>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</si>
  <si>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</si>
  <si>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</si>
  <si>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</si>
  <si>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</si>
  <si>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</si>
  <si>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</si>
  <si>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</si>
  <si>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</si>
  <si>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</si>
  <si>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</si>
  <si>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</si>
  <si>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</si>
  <si>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</si>
  <si>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</si>
  <si>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</si>
  <si>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</si>
  <si>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</si>
  <si>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</si>
  <si>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</si>
  <si>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</si>
  <si>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</si>
  <si>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</si>
  <si>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</si>
  <si>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</si>
  <si>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</si>
  <si>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</si>
  <si>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</si>
  <si>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</si>
  <si>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</si>
  <si>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</si>
  <si>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</si>
  <si>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</si>
  <si>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</si>
  <si>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</si>
  <si>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</si>
  <si>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</si>
  <si>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</si>
  <si>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</si>
  <si>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</si>
  <si>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</si>
  <si>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</si>
  <si>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</si>
  <si>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</si>
  <si>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</si>
  <si>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</si>
  <si>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</si>
  <si>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</si>
  <si>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</si>
  <si>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186,54</t>
  </si>
  <si>
    <t xml:space="preserve">Банбакт супозиторії вагінальні по 100мг,по з супозиторії у стрипі 1 стрипу у картонній упаковці </t>
  </si>
  <si>
    <t>64,72</t>
  </si>
  <si>
    <t xml:space="preserve">Ваксігрип Тетра  (№26 від 03.02.2021р) </t>
  </si>
  <si>
    <t>210,96</t>
  </si>
  <si>
    <t xml:space="preserve">Гайнекс супозиторії вагінальні №14(7х2) у стрипах </t>
  </si>
  <si>
    <t>122,48</t>
  </si>
  <si>
    <t xml:space="preserve">Діклосейф,супозиторії по 50 мг №10 </t>
  </si>
  <si>
    <t>19,59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</si>
  <si>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</si>
  <si>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</si>
  <si>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</si>
  <si>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</si>
  <si>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</si>
  <si>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</si>
  <si>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</si>
  <si>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</si>
  <si>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</si>
  <si>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Захисний костюм (№788 від 24.12.2020р.) </t>
  </si>
  <si>
    <t>808,51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</si>
  <si>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</si>
  <si>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</si>
  <si>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</si>
  <si>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</si>
  <si>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</si>
  <si>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</si>
  <si>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</si>
  <si>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64,93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</si>
  <si>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</si>
  <si>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</si>
  <si>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</si>
  <si>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</si>
  <si>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Ланістор,таб.по 100мг,по 10 таб. у блістері,по 6 бліс.упаковці </t>
  </si>
  <si>
    <t>295,12</t>
  </si>
  <si>
    <t xml:space="preserve">Ланістор,таб.по 50мг,по 10 таб. у блістері,по 6 бліс.упак. </t>
  </si>
  <si>
    <t>157,80</t>
  </si>
  <si>
    <t xml:space="preserve">Левоком таб.250 мг/25 мг №30 </t>
  </si>
  <si>
    <t>пач.</t>
  </si>
  <si>
    <t>47,63</t>
  </si>
  <si>
    <t xml:space="preserve">Логуфен табл.по 500мг.по 10 табл. у блістері,по 6 блістерів у кор. </t>
  </si>
  <si>
    <t>285,30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</si>
  <si>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</si>
  <si>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</si>
  <si>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</si>
  <si>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</si>
  <si>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</si>
  <si>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</si>
  <si>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</si>
  <si>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</si>
  <si>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</si>
  <si>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</si>
  <si>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</si>
  <si>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</si>
  <si>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Праксбайнд р-н для ін"єкцій/інфузій,2,5 г/50 мл по 50 мл у флаконі №2 </t>
  </si>
  <si>
    <t>0,39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</si>
  <si>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</si>
  <si>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</si>
  <si>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</si>
  <si>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</si>
  <si>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</si>
  <si>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</si>
  <si>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</si>
  <si>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Рукавички  нітрилові, нетальковані з довгим манжетом </t>
  </si>
  <si>
    <t>пар</t>
  </si>
  <si>
    <t>6,17</t>
  </si>
  <si>
    <t xml:space="preserve">Самітол табл. по 500 мг.№4 </t>
  </si>
  <si>
    <t>41,47</t>
  </si>
  <si>
    <t xml:space="preserve">Транексамова кислота 100 мг/мл 5,0№5 </t>
  </si>
  <si>
    <t xml:space="preserve">Тресіба Флекстач,3 мл №5 </t>
  </si>
  <si>
    <t>327,80</t>
  </si>
  <si>
    <t xml:space="preserve">Цефазолін 1,0 </t>
  </si>
  <si>
    <t xml:space="preserve">Цефотаксим 1г </t>
  </si>
  <si>
    <t>флак,</t>
  </si>
  <si>
    <t xml:space="preserve">Шприц-ручка  НовоПен 4(срібляста) </t>
  </si>
  <si>
    <t xml:space="preserve">Юлайзер великий набір </t>
  </si>
  <si>
    <t>147,73</t>
  </si>
  <si>
    <t xml:space="preserve">Система вимірювання рівня глюкози  в крові CONTOUR PLUS нак.№К-26536 від 12.04.2021р </t>
  </si>
  <si>
    <t>324,25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</si>
  <si>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</si>
  <si>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</si>
  <si>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</si>
  <si>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</si>
  <si>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</si>
  <si>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</si>
  <si>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</si>
  <si>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</si>
  <si>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</si>
  <si>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</si>
  <si>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</si>
  <si>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07.05.2021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</si>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</sst>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1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397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395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9" t="s">
        <v>141</v>
      </c>
      <c r="D4" s="88" t="s">
        <v>142</v>
      </c>
      <c r="E4" s="88" t="s">
        <v>396</v>
      </c>
      <c r="F4" s="88"/>
      <c r="G4" s="89" t="s">
        <v>146</v>
      </c>
    </row>
    <row r="5" spans="1:16" s="17" customFormat="1" ht="13.2" x14ac:dyDescent="0.25">
      <c r="A5" s="95"/>
      <c r="B5" s="97"/>
      <c r="C5" s="100"/>
      <c r="D5" s="97"/>
      <c r="E5" s="92" t="s">
        <v>147</v>
      </c>
      <c r="F5" s="92" t="s">
        <v>148</v>
      </c>
      <c r="G5" s="90"/>
    </row>
    <row r="6" spans="1:16" s="17" customFormat="1" ht="13.8" thickBot="1" x14ac:dyDescent="0.3">
      <c r="A6" s="96"/>
      <c r="B6" s="98"/>
      <c r="C6" s="101"/>
      <c r="D6" s="98"/>
      <c r="E6" s="93"/>
      <c r="F6" s="93"/>
      <c r="G6" s="9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26.4" x14ac:dyDescent="0.25">
      <c r="A9" s="70">
        <v>1</v>
      </c>
      <c r="B9" s="72" t="s">
        <v>295</v>
      </c>
      <c r="C9" s="73" t="s">
        <v>296</v>
      </c>
      <c r="D9" s="74" t="s">
        <v>297</v>
      </c>
      <c r="E9" s="75">
        <v>1</v>
      </c>
      <c r="F9" s="74">
        <v>320.01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17" si="0">E9</f>
        <v>1</v>
      </c>
      <c r="O9" s="25">
        <f t="shared" ref="O9:O17" si="1">F9</f>
        <v>320.01</v>
      </c>
    </row>
    <row r="10" spans="1:16" s="26" customFormat="1" ht="26.4" x14ac:dyDescent="0.25">
      <c r="A10" s="70">
        <v>2</v>
      </c>
      <c r="B10" s="72" t="s">
        <v>298</v>
      </c>
      <c r="C10" s="73" t="s">
        <v>299</v>
      </c>
      <c r="D10" s="74" t="s">
        <v>300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0</v>
      </c>
      <c r="O10" s="25">
        <f t="shared" si="1"/>
        <v>0</v>
      </c>
    </row>
    <row r="11" spans="1:16" s="26" customFormat="1" ht="39.6" x14ac:dyDescent="0.25">
      <c r="A11" s="70">
        <v>3</v>
      </c>
      <c r="B11" s="72" t="s">
        <v>301</v>
      </c>
      <c r="C11" s="73" t="s">
        <v>299</v>
      </c>
      <c r="D11" s="74" t="s">
        <v>302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26.4" x14ac:dyDescent="0.25">
      <c r="A12" s="70">
        <v>4</v>
      </c>
      <c r="B12" s="72" t="s">
        <v>303</v>
      </c>
      <c r="C12" s="73" t="s">
        <v>304</v>
      </c>
      <c r="D12" s="74" t="s">
        <v>305</v>
      </c>
      <c r="E12" s="75">
        <v>100</v>
      </c>
      <c r="F12" s="74">
        <v>11538.800000000001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100</v>
      </c>
      <c r="O12" s="25">
        <f t="shared" si="1"/>
        <v>11538.800000000001</v>
      </c>
    </row>
    <row r="13" spans="1:16" s="26" customFormat="1" ht="26.4" x14ac:dyDescent="0.25">
      <c r="A13" s="70">
        <v>5</v>
      </c>
      <c r="B13" s="72" t="s">
        <v>306</v>
      </c>
      <c r="C13" s="73" t="s">
        <v>299</v>
      </c>
      <c r="D13" s="74" t="s">
        <v>307</v>
      </c>
      <c r="E13" s="75">
        <v>2</v>
      </c>
      <c r="F13" s="74">
        <v>373.08000000000004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</v>
      </c>
      <c r="O13" s="25">
        <f t="shared" si="1"/>
        <v>373.08000000000004</v>
      </c>
    </row>
    <row r="14" spans="1:16" s="26" customFormat="1" ht="39.6" x14ac:dyDescent="0.25">
      <c r="A14" s="70">
        <v>6</v>
      </c>
      <c r="B14" s="72" t="s">
        <v>308</v>
      </c>
      <c r="C14" s="73" t="s">
        <v>296</v>
      </c>
      <c r="D14" s="74" t="s">
        <v>309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1"/>
        <v>0</v>
      </c>
    </row>
    <row r="15" spans="1:16" s="26" customFormat="1" ht="26.4" x14ac:dyDescent="0.25">
      <c r="A15" s="70">
        <v>7</v>
      </c>
      <c r="B15" s="72" t="s">
        <v>310</v>
      </c>
      <c r="C15" s="73" t="s">
        <v>299</v>
      </c>
      <c r="D15" s="74" t="s">
        <v>311</v>
      </c>
      <c r="E15" s="75">
        <v>15</v>
      </c>
      <c r="F15" s="74">
        <v>3164.4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3164.4</v>
      </c>
    </row>
    <row r="16" spans="1:16" s="26" customFormat="1" ht="26.4" x14ac:dyDescent="0.25">
      <c r="A16" s="70">
        <v>8</v>
      </c>
      <c r="B16" s="72" t="s">
        <v>312</v>
      </c>
      <c r="C16" s="73" t="s">
        <v>296</v>
      </c>
      <c r="D16" s="74" t="s">
        <v>313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1"/>
        <v>0</v>
      </c>
    </row>
    <row r="17" spans="1:15" s="26" customFormat="1" ht="26.4" x14ac:dyDescent="0.25">
      <c r="A17" s="70">
        <v>9</v>
      </c>
      <c r="B17" s="72" t="s">
        <v>314</v>
      </c>
      <c r="C17" s="73" t="s">
        <v>296</v>
      </c>
      <c r="D17" s="74" t="s">
        <v>315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1"/>
        <v>0</v>
      </c>
    </row>
    <row r="18" spans="1:15" s="17" customFormat="1" ht="13.5" customHeight="1" thickBot="1" x14ac:dyDescent="0.3"/>
    <row r="19" spans="1:15" s="17" customFormat="1" ht="26.25" customHeight="1" x14ac:dyDescent="0.25">
      <c r="A19" s="94" t="s">
        <v>139</v>
      </c>
      <c r="B19" s="88" t="s">
        <v>32</v>
      </c>
      <c r="C19" s="99" t="s">
        <v>141</v>
      </c>
      <c r="D19" s="88" t="s">
        <v>142</v>
      </c>
      <c r="E19" s="88" t="s">
        <v>396</v>
      </c>
      <c r="F19" s="88"/>
      <c r="G19" s="89" t="s">
        <v>146</v>
      </c>
    </row>
    <row r="20" spans="1:15" s="17" customFormat="1" ht="12.75" customHeight="1" x14ac:dyDescent="0.25">
      <c r="A20" s="95"/>
      <c r="B20" s="97"/>
      <c r="C20" s="100"/>
      <c r="D20" s="97"/>
      <c r="E20" s="92" t="s">
        <v>147</v>
      </c>
      <c r="F20" s="92" t="s">
        <v>148</v>
      </c>
      <c r="G20" s="90"/>
    </row>
    <row r="21" spans="1:15" s="17" customFormat="1" ht="13.5" customHeight="1" thickBot="1" x14ac:dyDescent="0.3">
      <c r="A21" s="96"/>
      <c r="B21" s="98"/>
      <c r="C21" s="101"/>
      <c r="D21" s="98"/>
      <c r="E21" s="93"/>
      <c r="F21" s="93"/>
      <c r="G21" s="91"/>
    </row>
    <row r="22" spans="1:15" s="26" customFormat="1" ht="26.4" x14ac:dyDescent="0.25">
      <c r="A22" s="70">
        <v>10</v>
      </c>
      <c r="B22" s="72" t="s">
        <v>316</v>
      </c>
      <c r="C22" s="73" t="s">
        <v>317</v>
      </c>
      <c r="D22" s="74">
        <v>140</v>
      </c>
      <c r="E22" s="75">
        <v>160</v>
      </c>
      <c r="F22" s="74">
        <v>22400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N36" si="2">E22</f>
        <v>160</v>
      </c>
      <c r="O22" s="25">
        <f t="shared" ref="O22:O36" si="3">F22</f>
        <v>22400</v>
      </c>
    </row>
    <row r="23" spans="1:15" s="26" customFormat="1" ht="26.4" x14ac:dyDescent="0.25">
      <c r="A23" s="70">
        <v>11</v>
      </c>
      <c r="B23" s="72" t="s">
        <v>318</v>
      </c>
      <c r="C23" s="73" t="s">
        <v>317</v>
      </c>
      <c r="D23" s="74">
        <v>280</v>
      </c>
      <c r="E23" s="75">
        <v>190</v>
      </c>
      <c r="F23" s="74">
        <v>53200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2"/>
        <v>190</v>
      </c>
      <c r="O23" s="25">
        <f t="shared" si="3"/>
        <v>53200</v>
      </c>
    </row>
    <row r="24" spans="1:15" s="26" customFormat="1" ht="13.2" x14ac:dyDescent="0.25">
      <c r="A24" s="70">
        <v>12</v>
      </c>
      <c r="B24" s="72" t="s">
        <v>319</v>
      </c>
      <c r="C24" s="73" t="s">
        <v>320</v>
      </c>
      <c r="D24" s="74" t="s">
        <v>321</v>
      </c>
      <c r="E24" s="75">
        <v>144</v>
      </c>
      <c r="F24" s="74">
        <v>14496.480000000001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144</v>
      </c>
      <c r="O24" s="25">
        <f t="shared" si="3"/>
        <v>14496.480000000001</v>
      </c>
    </row>
    <row r="25" spans="1:15" s="26" customFormat="1" ht="13.2" x14ac:dyDescent="0.25">
      <c r="A25" s="70">
        <v>13</v>
      </c>
      <c r="B25" s="72" t="s">
        <v>322</v>
      </c>
      <c r="C25" s="73" t="s">
        <v>296</v>
      </c>
      <c r="D25" s="74" t="s">
        <v>323</v>
      </c>
      <c r="E25" s="75">
        <v>77</v>
      </c>
      <c r="F25" s="74">
        <v>7031.87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77</v>
      </c>
      <c r="O25" s="25">
        <f t="shared" si="3"/>
        <v>7031.87</v>
      </c>
    </row>
    <row r="26" spans="1:15" s="26" customFormat="1" ht="26.4" x14ac:dyDescent="0.25">
      <c r="A26" s="70">
        <v>14</v>
      </c>
      <c r="B26" s="72" t="s">
        <v>324</v>
      </c>
      <c r="C26" s="73" t="s">
        <v>296</v>
      </c>
      <c r="D26" s="74">
        <v>300</v>
      </c>
      <c r="E26" s="75">
        <v>3</v>
      </c>
      <c r="F26" s="74">
        <v>900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</v>
      </c>
      <c r="O26" s="25">
        <f t="shared" si="3"/>
        <v>900</v>
      </c>
    </row>
    <row r="27" spans="1:15" s="26" customFormat="1" ht="26.4" x14ac:dyDescent="0.25">
      <c r="A27" s="70">
        <v>15</v>
      </c>
      <c r="B27" s="72" t="s">
        <v>325</v>
      </c>
      <c r="C27" s="73" t="s">
        <v>296</v>
      </c>
      <c r="D27" s="74" t="s">
        <v>326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3"/>
        <v>0</v>
      </c>
    </row>
    <row r="28" spans="1:15" s="26" customFormat="1" ht="13.2" x14ac:dyDescent="0.25">
      <c r="A28" s="70">
        <v>16</v>
      </c>
      <c r="B28" s="72" t="s">
        <v>327</v>
      </c>
      <c r="C28" s="73" t="s">
        <v>296</v>
      </c>
      <c r="D28" s="74" t="s">
        <v>328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26.4" x14ac:dyDescent="0.25">
      <c r="A29" s="70">
        <v>17</v>
      </c>
      <c r="B29" s="72" t="s">
        <v>329</v>
      </c>
      <c r="C29" s="73" t="s">
        <v>296</v>
      </c>
      <c r="D29" s="74" t="s">
        <v>330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3"/>
        <v>0</v>
      </c>
    </row>
    <row r="30" spans="1:15" s="26" customFormat="1" ht="26.4" x14ac:dyDescent="0.25">
      <c r="A30" s="70">
        <v>18</v>
      </c>
      <c r="B30" s="72" t="s">
        <v>331</v>
      </c>
      <c r="C30" s="73" t="s">
        <v>296</v>
      </c>
      <c r="D30" s="74" t="s">
        <v>332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3"/>
        <v>0</v>
      </c>
    </row>
    <row r="31" spans="1:15" s="26" customFormat="1" ht="13.2" x14ac:dyDescent="0.25">
      <c r="A31" s="70">
        <v>19</v>
      </c>
      <c r="B31" s="72" t="s">
        <v>333</v>
      </c>
      <c r="C31" s="73" t="s">
        <v>296</v>
      </c>
      <c r="D31" s="74" t="s">
        <v>334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0</v>
      </c>
      <c r="O31" s="25">
        <f t="shared" si="3"/>
        <v>0</v>
      </c>
    </row>
    <row r="32" spans="1:15" s="26" customFormat="1" ht="26.4" x14ac:dyDescent="0.25">
      <c r="A32" s="70">
        <v>20</v>
      </c>
      <c r="B32" s="72" t="s">
        <v>335</v>
      </c>
      <c r="C32" s="73" t="s">
        <v>296</v>
      </c>
      <c r="D32" s="74" t="s">
        <v>336</v>
      </c>
      <c r="E32" s="75">
        <v>508</v>
      </c>
      <c r="F32" s="74">
        <v>213644.48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508</v>
      </c>
      <c r="O32" s="25">
        <f t="shared" si="3"/>
        <v>213644.48</v>
      </c>
    </row>
    <row r="33" spans="1:15" s="26" customFormat="1" ht="39.6" x14ac:dyDescent="0.25">
      <c r="A33" s="70">
        <v>21</v>
      </c>
      <c r="B33" s="72" t="s">
        <v>337</v>
      </c>
      <c r="C33" s="73" t="s">
        <v>299</v>
      </c>
      <c r="D33" s="74" t="s">
        <v>338</v>
      </c>
      <c r="E33" s="75">
        <v>23</v>
      </c>
      <c r="F33" s="74">
        <v>8826.52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23</v>
      </c>
      <c r="O33" s="25">
        <f t="shared" si="3"/>
        <v>8826.52</v>
      </c>
    </row>
    <row r="34" spans="1:15" s="26" customFormat="1" ht="26.4" x14ac:dyDescent="0.25">
      <c r="A34" s="70">
        <v>22</v>
      </c>
      <c r="B34" s="72" t="s">
        <v>339</v>
      </c>
      <c r="C34" s="73" t="s">
        <v>296</v>
      </c>
      <c r="D34" s="74" t="s">
        <v>340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0</v>
      </c>
      <c r="O34" s="25">
        <f t="shared" si="3"/>
        <v>0</v>
      </c>
    </row>
    <row r="35" spans="1:15" s="26" customFormat="1" ht="26.4" x14ac:dyDescent="0.25">
      <c r="A35" s="70">
        <v>23</v>
      </c>
      <c r="B35" s="72" t="s">
        <v>341</v>
      </c>
      <c r="C35" s="73" t="s">
        <v>296</v>
      </c>
      <c r="D35" s="74" t="s">
        <v>342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0</v>
      </c>
      <c r="O35" s="25">
        <f t="shared" si="3"/>
        <v>0</v>
      </c>
    </row>
    <row r="36" spans="1:15" s="26" customFormat="1" ht="13.2" x14ac:dyDescent="0.25">
      <c r="A36" s="70">
        <v>24</v>
      </c>
      <c r="B36" s="72" t="s">
        <v>343</v>
      </c>
      <c r="C36" s="73" t="s">
        <v>344</v>
      </c>
      <c r="D36" s="74" t="s">
        <v>345</v>
      </c>
      <c r="E36" s="75">
        <v>95</v>
      </c>
      <c r="F36" s="74">
        <v>4525.22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95</v>
      </c>
      <c r="O36" s="25">
        <f t="shared" si="3"/>
        <v>4525.22</v>
      </c>
    </row>
    <row r="37" spans="1:15" s="17" customFormat="1" ht="13.5" customHeight="1" thickBot="1" x14ac:dyDescent="0.3"/>
    <row r="38" spans="1:15" s="17" customFormat="1" ht="26.25" customHeight="1" x14ac:dyDescent="0.25">
      <c r="A38" s="94" t="s">
        <v>139</v>
      </c>
      <c r="B38" s="88" t="s">
        <v>32</v>
      </c>
      <c r="C38" s="99" t="s">
        <v>141</v>
      </c>
      <c r="D38" s="88" t="s">
        <v>142</v>
      </c>
      <c r="E38" s="88" t="s">
        <v>396</v>
      </c>
      <c r="F38" s="88"/>
      <c r="G38" s="89" t="s">
        <v>146</v>
      </c>
    </row>
    <row r="39" spans="1:15" s="17" customFormat="1" ht="12.75" customHeight="1" x14ac:dyDescent="0.25">
      <c r="A39" s="95"/>
      <c r="B39" s="97"/>
      <c r="C39" s="100"/>
      <c r="D39" s="97"/>
      <c r="E39" s="92" t="s">
        <v>147</v>
      </c>
      <c r="F39" s="92" t="s">
        <v>148</v>
      </c>
      <c r="G39" s="90"/>
    </row>
    <row r="40" spans="1:15" s="17" customFormat="1" ht="13.5" customHeight="1" thickBot="1" x14ac:dyDescent="0.3">
      <c r="A40" s="96"/>
      <c r="B40" s="98"/>
      <c r="C40" s="101"/>
      <c r="D40" s="98"/>
      <c r="E40" s="93"/>
      <c r="F40" s="93"/>
      <c r="G40" s="91"/>
    </row>
    <row r="41" spans="1:15" s="26" customFormat="1" ht="39.6" x14ac:dyDescent="0.25">
      <c r="A41" s="70">
        <v>25</v>
      </c>
      <c r="B41" s="72" t="s">
        <v>346</v>
      </c>
      <c r="C41" s="73" t="s">
        <v>296</v>
      </c>
      <c r="D41" s="74" t="s">
        <v>347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N56" si="4">E41</f>
        <v>0</v>
      </c>
      <c r="O41" s="25">
        <f t="shared" ref="O41:O56" si="5">F41</f>
        <v>0</v>
      </c>
    </row>
    <row r="42" spans="1:15" s="26" customFormat="1" ht="26.4" x14ac:dyDescent="0.25">
      <c r="A42" s="70">
        <v>26</v>
      </c>
      <c r="B42" s="72" t="s">
        <v>348</v>
      </c>
      <c r="C42" s="73" t="s">
        <v>296</v>
      </c>
      <c r="D42" s="74" t="s">
        <v>349</v>
      </c>
      <c r="E42" s="75">
        <v>10</v>
      </c>
      <c r="F42" s="74">
        <v>266.67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4"/>
        <v>10</v>
      </c>
      <c r="O42" s="25">
        <f t="shared" si="5"/>
        <v>266.67</v>
      </c>
    </row>
    <row r="43" spans="1:15" s="26" customFormat="1" ht="13.2" x14ac:dyDescent="0.25">
      <c r="A43" s="70">
        <v>27</v>
      </c>
      <c r="B43" s="72" t="s">
        <v>350</v>
      </c>
      <c r="C43" s="73" t="s">
        <v>296</v>
      </c>
      <c r="D43" s="74">
        <v>3045</v>
      </c>
      <c r="E43" s="75">
        <v>4</v>
      </c>
      <c r="F43" s="74">
        <v>12180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4"/>
        <v>4</v>
      </c>
      <c r="O43" s="25">
        <f t="shared" si="5"/>
        <v>12180</v>
      </c>
    </row>
    <row r="44" spans="1:15" s="26" customFormat="1" ht="26.4" x14ac:dyDescent="0.25">
      <c r="A44" s="70">
        <v>28</v>
      </c>
      <c r="B44" s="72" t="s">
        <v>351</v>
      </c>
      <c r="C44" s="73" t="s">
        <v>299</v>
      </c>
      <c r="D44" s="74" t="s">
        <v>352</v>
      </c>
      <c r="E44" s="75">
        <v>8</v>
      </c>
      <c r="F44" s="74">
        <v>7447.76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8</v>
      </c>
      <c r="O44" s="25">
        <f t="shared" si="5"/>
        <v>7447.76</v>
      </c>
    </row>
    <row r="45" spans="1:15" s="26" customFormat="1" ht="13.2" x14ac:dyDescent="0.25">
      <c r="A45" s="70">
        <v>29</v>
      </c>
      <c r="B45" s="72" t="s">
        <v>353</v>
      </c>
      <c r="C45" s="73" t="s">
        <v>296</v>
      </c>
      <c r="D45" s="74" t="s">
        <v>354</v>
      </c>
      <c r="E45" s="75">
        <v>25</v>
      </c>
      <c r="F45" s="74">
        <v>1338.79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25</v>
      </c>
      <c r="O45" s="25">
        <f t="shared" si="5"/>
        <v>1338.79</v>
      </c>
    </row>
    <row r="46" spans="1:15" s="26" customFormat="1" ht="13.2" x14ac:dyDescent="0.25">
      <c r="A46" s="70">
        <v>30</v>
      </c>
      <c r="B46" s="72" t="s">
        <v>355</v>
      </c>
      <c r="C46" s="73" t="s">
        <v>296</v>
      </c>
      <c r="D46" s="74" t="s">
        <v>356</v>
      </c>
      <c r="E46" s="75">
        <v>67</v>
      </c>
      <c r="F46" s="74">
        <v>7876.6500000000005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67</v>
      </c>
      <c r="O46" s="25">
        <f t="shared" si="5"/>
        <v>7876.6500000000005</v>
      </c>
    </row>
    <row r="47" spans="1:15" s="26" customFormat="1" ht="13.2" x14ac:dyDescent="0.25">
      <c r="A47" s="70">
        <v>31</v>
      </c>
      <c r="B47" s="72" t="s">
        <v>357</v>
      </c>
      <c r="C47" s="73" t="s">
        <v>299</v>
      </c>
      <c r="D47" s="74">
        <v>80</v>
      </c>
      <c r="E47" s="75">
        <v>4</v>
      </c>
      <c r="F47" s="74">
        <v>320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4</v>
      </c>
      <c r="O47" s="25">
        <f t="shared" si="5"/>
        <v>320</v>
      </c>
    </row>
    <row r="48" spans="1:15" s="26" customFormat="1" ht="26.4" x14ac:dyDescent="0.25">
      <c r="A48" s="70">
        <v>32</v>
      </c>
      <c r="B48" s="72" t="s">
        <v>358</v>
      </c>
      <c r="C48" s="73" t="s">
        <v>299</v>
      </c>
      <c r="D48" s="74" t="s">
        <v>359</v>
      </c>
      <c r="E48" s="75">
        <v>80</v>
      </c>
      <c r="F48" s="74">
        <v>1832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80</v>
      </c>
      <c r="O48" s="25">
        <f t="shared" si="5"/>
        <v>1832</v>
      </c>
    </row>
    <row r="49" spans="1:15" s="26" customFormat="1" ht="39.6" x14ac:dyDescent="0.25">
      <c r="A49" s="70">
        <v>33</v>
      </c>
      <c r="B49" s="72" t="s">
        <v>360</v>
      </c>
      <c r="C49" s="73" t="s">
        <v>299</v>
      </c>
      <c r="D49" s="74" t="s">
        <v>361</v>
      </c>
      <c r="E49" s="75">
        <v>1</v>
      </c>
      <c r="F49" s="74">
        <v>0.39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</v>
      </c>
      <c r="O49" s="25">
        <f t="shared" si="5"/>
        <v>0.39</v>
      </c>
    </row>
    <row r="50" spans="1:15" s="26" customFormat="1" ht="39.6" x14ac:dyDescent="0.25">
      <c r="A50" s="70">
        <v>34</v>
      </c>
      <c r="B50" s="72" t="s">
        <v>362</v>
      </c>
      <c r="C50" s="73" t="s">
        <v>363</v>
      </c>
      <c r="D50" s="74">
        <v>1350</v>
      </c>
      <c r="E50" s="75">
        <v>10</v>
      </c>
      <c r="F50" s="74">
        <v>13500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10</v>
      </c>
      <c r="O50" s="25">
        <f t="shared" si="5"/>
        <v>13500</v>
      </c>
    </row>
    <row r="51" spans="1:15" s="26" customFormat="1" ht="26.4" x14ac:dyDescent="0.25">
      <c r="A51" s="70">
        <v>35</v>
      </c>
      <c r="B51" s="72" t="s">
        <v>364</v>
      </c>
      <c r="C51" s="73" t="s">
        <v>304</v>
      </c>
      <c r="D51" s="74">
        <v>130</v>
      </c>
      <c r="E51" s="75">
        <v>50</v>
      </c>
      <c r="F51" s="74">
        <v>6500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50</v>
      </c>
      <c r="O51" s="25">
        <f t="shared" si="5"/>
        <v>6500</v>
      </c>
    </row>
    <row r="52" spans="1:15" s="26" customFormat="1" ht="13.2" x14ac:dyDescent="0.25">
      <c r="A52" s="70">
        <v>36</v>
      </c>
      <c r="B52" s="72" t="s">
        <v>365</v>
      </c>
      <c r="C52" s="73" t="s">
        <v>299</v>
      </c>
      <c r="D52" s="74" t="s">
        <v>366</v>
      </c>
      <c r="E52" s="75">
        <v>0.8</v>
      </c>
      <c r="F52" s="74">
        <v>2466.6600000000003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0.8</v>
      </c>
      <c r="O52" s="25">
        <f t="shared" si="5"/>
        <v>2466.6600000000003</v>
      </c>
    </row>
    <row r="53" spans="1:15" s="26" customFormat="1" ht="13.2" x14ac:dyDescent="0.25">
      <c r="A53" s="70">
        <v>37</v>
      </c>
      <c r="B53" s="72" t="s">
        <v>367</v>
      </c>
      <c r="C53" s="73" t="s">
        <v>299</v>
      </c>
      <c r="D53" s="74" t="s">
        <v>368</v>
      </c>
      <c r="E53" s="75">
        <v>7</v>
      </c>
      <c r="F53" s="74">
        <v>12408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7</v>
      </c>
      <c r="O53" s="25">
        <f t="shared" si="5"/>
        <v>12408</v>
      </c>
    </row>
    <row r="54" spans="1:15" s="26" customFormat="1" ht="26.4" x14ac:dyDescent="0.25">
      <c r="A54" s="70">
        <v>38</v>
      </c>
      <c r="B54" s="72" t="s">
        <v>369</v>
      </c>
      <c r="C54" s="73" t="s">
        <v>370</v>
      </c>
      <c r="D54" s="74" t="s">
        <v>371</v>
      </c>
      <c r="E54" s="75">
        <v>1376</v>
      </c>
      <c r="F54" s="74">
        <v>8489.92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1376</v>
      </c>
      <c r="O54" s="25">
        <f t="shared" si="5"/>
        <v>8489.92</v>
      </c>
    </row>
    <row r="55" spans="1:15" s="26" customFormat="1" ht="13.2" x14ac:dyDescent="0.25">
      <c r="A55" s="70">
        <v>39</v>
      </c>
      <c r="B55" s="72" t="s">
        <v>372</v>
      </c>
      <c r="C55" s="73" t="s">
        <v>296</v>
      </c>
      <c r="D55" s="74" t="s">
        <v>373</v>
      </c>
      <c r="E55" s="75"/>
      <c r="F55" s="74"/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0</v>
      </c>
      <c r="O55" s="25">
        <f t="shared" si="5"/>
        <v>0</v>
      </c>
    </row>
    <row r="56" spans="1:15" s="26" customFormat="1" ht="26.4" x14ac:dyDescent="0.25">
      <c r="A56" s="70">
        <v>40</v>
      </c>
      <c r="B56" s="72" t="s">
        <v>374</v>
      </c>
      <c r="C56" s="73" t="s">
        <v>299</v>
      </c>
      <c r="D56" s="74">
        <v>50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0</v>
      </c>
      <c r="O56" s="25">
        <f t="shared" si="5"/>
        <v>0</v>
      </c>
    </row>
    <row r="57" spans="1:15" s="17" customFormat="1" ht="13.5" customHeight="1" thickBot="1" x14ac:dyDescent="0.3"/>
    <row r="58" spans="1:15" s="17" customFormat="1" ht="26.25" customHeight="1" x14ac:dyDescent="0.25">
      <c r="A58" s="94" t="s">
        <v>139</v>
      </c>
      <c r="B58" s="88" t="s">
        <v>32</v>
      </c>
      <c r="C58" s="99" t="s">
        <v>141</v>
      </c>
      <c r="D58" s="88" t="s">
        <v>142</v>
      </c>
      <c r="E58" s="88" t="s">
        <v>396</v>
      </c>
      <c r="F58" s="88"/>
      <c r="G58" s="89" t="s">
        <v>146</v>
      </c>
    </row>
    <row r="59" spans="1:15" s="17" customFormat="1" ht="12.75" customHeight="1" x14ac:dyDescent="0.25">
      <c r="A59" s="95"/>
      <c r="B59" s="97"/>
      <c r="C59" s="100"/>
      <c r="D59" s="97"/>
      <c r="E59" s="92" t="s">
        <v>147</v>
      </c>
      <c r="F59" s="92" t="s">
        <v>148</v>
      </c>
      <c r="G59" s="90"/>
    </row>
    <row r="60" spans="1:15" s="17" customFormat="1" ht="13.5" customHeight="1" thickBot="1" x14ac:dyDescent="0.3">
      <c r="A60" s="96"/>
      <c r="B60" s="98"/>
      <c r="C60" s="101"/>
      <c r="D60" s="98"/>
      <c r="E60" s="93"/>
      <c r="F60" s="93"/>
      <c r="G60" s="91"/>
    </row>
    <row r="61" spans="1:15" s="26" customFormat="1" ht="13.2" x14ac:dyDescent="0.25">
      <c r="A61" s="70">
        <v>41</v>
      </c>
      <c r="B61" s="72" t="s">
        <v>375</v>
      </c>
      <c r="C61" s="73" t="s">
        <v>299</v>
      </c>
      <c r="D61" s="74">
        <v>298</v>
      </c>
      <c r="E61" s="75">
        <v>0.8</v>
      </c>
      <c r="F61" s="74">
        <v>238.4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ref="N61:O66" si="6">E61</f>
        <v>0.8</v>
      </c>
      <c r="O61" s="25">
        <f t="shared" si="6"/>
        <v>238.4</v>
      </c>
    </row>
    <row r="62" spans="1:15" s="26" customFormat="1" ht="13.2" x14ac:dyDescent="0.25">
      <c r="A62" s="70">
        <v>42</v>
      </c>
      <c r="B62" s="72" t="s">
        <v>375</v>
      </c>
      <c r="C62" s="73" t="s">
        <v>304</v>
      </c>
      <c r="D62" s="74" t="s">
        <v>376</v>
      </c>
      <c r="E62" s="75">
        <v>50</v>
      </c>
      <c r="F62" s="74">
        <v>16390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50</v>
      </c>
      <c r="O62" s="25">
        <f t="shared" si="6"/>
        <v>16390</v>
      </c>
    </row>
    <row r="63" spans="1:15" s="26" customFormat="1" ht="13.2" x14ac:dyDescent="0.25">
      <c r="A63" s="70">
        <v>43</v>
      </c>
      <c r="B63" s="72" t="s">
        <v>377</v>
      </c>
      <c r="C63" s="73" t="s">
        <v>317</v>
      </c>
      <c r="D63" s="74">
        <v>10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0</v>
      </c>
      <c r="O63" s="25">
        <f t="shared" si="6"/>
        <v>0</v>
      </c>
    </row>
    <row r="64" spans="1:15" s="26" customFormat="1" ht="13.2" x14ac:dyDescent="0.25">
      <c r="A64" s="70">
        <v>44</v>
      </c>
      <c r="B64" s="72" t="s">
        <v>378</v>
      </c>
      <c r="C64" s="73" t="s">
        <v>379</v>
      </c>
      <c r="D64" s="74">
        <v>10</v>
      </c>
      <c r="E64" s="75">
        <v>740</v>
      </c>
      <c r="F64" s="74">
        <v>7400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740</v>
      </c>
      <c r="O64" s="25">
        <f t="shared" si="6"/>
        <v>7400</v>
      </c>
    </row>
    <row r="65" spans="1:16" s="26" customFormat="1" ht="26.4" x14ac:dyDescent="0.25">
      <c r="A65" s="70">
        <v>45</v>
      </c>
      <c r="B65" s="72" t="s">
        <v>380</v>
      </c>
      <c r="C65" s="73" t="s">
        <v>296</v>
      </c>
      <c r="D65" s="74"/>
      <c r="E65" s="75">
        <v>23</v>
      </c>
      <c r="F65" s="74"/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23</v>
      </c>
      <c r="O65" s="25">
        <f t="shared" si="6"/>
        <v>0</v>
      </c>
    </row>
    <row r="66" spans="1:16" s="26" customFormat="1" ht="13.8" thickBot="1" x14ac:dyDescent="0.3">
      <c r="A66" s="70">
        <v>46</v>
      </c>
      <c r="B66" s="72" t="s">
        <v>381</v>
      </c>
      <c r="C66" s="73" t="s">
        <v>296</v>
      </c>
      <c r="D66" s="74" t="s">
        <v>382</v>
      </c>
      <c r="E66" s="75">
        <v>50</v>
      </c>
      <c r="F66" s="74">
        <v>7386.5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50</v>
      </c>
      <c r="O66" s="25">
        <f t="shared" si="6"/>
        <v>7386.5</v>
      </c>
    </row>
    <row r="67" spans="1:16" s="17" customFormat="1" ht="13.8" thickBot="1" x14ac:dyDescent="0.3">
      <c r="A67" s="27"/>
      <c r="B67" s="29"/>
      <c r="C67" s="29"/>
      <c r="D67" s="30"/>
      <c r="E67" s="31">
        <f>SUM(Лист1!N4:N66)</f>
        <v>3824.6000000000004</v>
      </c>
      <c r="F67" s="32">
        <f>SUM(Лист1!O4:O66)</f>
        <v>446462.6</v>
      </c>
      <c r="G67" s="33"/>
    </row>
    <row r="68" spans="1:16" s="24" customFormat="1" ht="15" hidden="1" customHeight="1" thickBot="1" x14ac:dyDescent="0.3">
      <c r="A68" s="79"/>
      <c r="B68" s="80"/>
      <c r="C68" s="80"/>
      <c r="D68" s="80"/>
      <c r="E68" s="81"/>
      <c r="F68" s="80"/>
      <c r="G68" s="82"/>
      <c r="P68" s="24" t="s">
        <v>294</v>
      </c>
    </row>
    <row r="69" spans="1:16" s="26" customFormat="1" ht="39.6" x14ac:dyDescent="0.25">
      <c r="A69" s="70">
        <v>1</v>
      </c>
      <c r="B69" s="72" t="s">
        <v>383</v>
      </c>
      <c r="C69" s="73" t="s">
        <v>296</v>
      </c>
      <c r="D69" s="74" t="s">
        <v>384</v>
      </c>
      <c r="E69" s="75">
        <v>110</v>
      </c>
      <c r="F69" s="74">
        <v>35667.5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>E69</f>
        <v>110</v>
      </c>
      <c r="O69" s="25">
        <f>F69</f>
        <v>35667.5</v>
      </c>
    </row>
    <row r="70" spans="1:16" s="24" customFormat="1" ht="15" hidden="1" customHeight="1" thickBot="1" x14ac:dyDescent="0.3">
      <c r="A70" s="79"/>
      <c r="B70" s="80"/>
      <c r="C70" s="80"/>
      <c r="D70" s="80"/>
      <c r="E70" s="81"/>
      <c r="F70" s="80"/>
      <c r="G70" s="82"/>
      <c r="P70" s="24" t="s">
        <v>294</v>
      </c>
    </row>
    <row r="71" spans="1:16" s="26" customFormat="1" ht="39.6" x14ac:dyDescent="0.25">
      <c r="A71" s="70">
        <v>1</v>
      </c>
      <c r="B71" s="72" t="s">
        <v>385</v>
      </c>
      <c r="C71" s="73" t="s">
        <v>296</v>
      </c>
      <c r="D71" s="74">
        <v>790</v>
      </c>
      <c r="E71" s="75">
        <v>7</v>
      </c>
      <c r="F71" s="74">
        <v>5530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O77" si="7">E71</f>
        <v>7</v>
      </c>
      <c r="O71" s="25">
        <f t="shared" si="7"/>
        <v>5530</v>
      </c>
    </row>
    <row r="72" spans="1:16" s="26" customFormat="1" ht="26.4" x14ac:dyDescent="0.25">
      <c r="A72" s="70">
        <v>2</v>
      </c>
      <c r="B72" s="72" t="s">
        <v>386</v>
      </c>
      <c r="C72" s="73" t="s">
        <v>296</v>
      </c>
      <c r="D72" s="74">
        <v>790</v>
      </c>
      <c r="E72" s="75">
        <v>10</v>
      </c>
      <c r="F72" s="74">
        <v>7900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10</v>
      </c>
      <c r="O72" s="25">
        <f t="shared" si="7"/>
        <v>7900</v>
      </c>
    </row>
    <row r="73" spans="1:16" s="26" customFormat="1" ht="52.8" x14ac:dyDescent="0.25">
      <c r="A73" s="70">
        <v>3</v>
      </c>
      <c r="B73" s="72" t="s">
        <v>387</v>
      </c>
      <c r="C73" s="73" t="s">
        <v>296</v>
      </c>
      <c r="D73" s="74" t="s">
        <v>388</v>
      </c>
      <c r="E73" s="75">
        <v>130</v>
      </c>
      <c r="F73" s="74">
        <v>4631.9000000000005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130</v>
      </c>
      <c r="O73" s="25">
        <f t="shared" si="7"/>
        <v>4631.9000000000005</v>
      </c>
    </row>
    <row r="74" spans="1:16" s="26" customFormat="1" ht="13.2" x14ac:dyDescent="0.25">
      <c r="A74" s="70">
        <v>4</v>
      </c>
      <c r="B74" s="72" t="s">
        <v>389</v>
      </c>
      <c r="C74" s="73" t="s">
        <v>296</v>
      </c>
      <c r="D74" s="74">
        <v>81</v>
      </c>
      <c r="E74" s="75">
        <v>1</v>
      </c>
      <c r="F74" s="74">
        <v>81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1</v>
      </c>
      <c r="O74" s="25">
        <f t="shared" si="7"/>
        <v>81</v>
      </c>
    </row>
    <row r="75" spans="1:16" s="26" customFormat="1" ht="13.2" x14ac:dyDescent="0.25">
      <c r="A75" s="70">
        <v>5</v>
      </c>
      <c r="B75" s="72" t="s">
        <v>390</v>
      </c>
      <c r="C75" s="73" t="s">
        <v>299</v>
      </c>
      <c r="D75" s="74" t="s">
        <v>391</v>
      </c>
      <c r="E75" s="75">
        <v>51</v>
      </c>
      <c r="F75" s="74">
        <v>23207.550000000003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51</v>
      </c>
      <c r="O75" s="25">
        <f t="shared" si="7"/>
        <v>23207.550000000003</v>
      </c>
    </row>
    <row r="76" spans="1:16" s="26" customFormat="1" ht="13.2" x14ac:dyDescent="0.25">
      <c r="A76" s="70">
        <v>6</v>
      </c>
      <c r="B76" s="72" t="s">
        <v>392</v>
      </c>
      <c r="C76" s="73" t="s">
        <v>296</v>
      </c>
      <c r="D76" s="74" t="s">
        <v>393</v>
      </c>
      <c r="E76" s="75">
        <v>10</v>
      </c>
      <c r="F76" s="74">
        <v>468.40000000000003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10</v>
      </c>
      <c r="O76" s="25">
        <f t="shared" si="7"/>
        <v>468.40000000000003</v>
      </c>
    </row>
    <row r="77" spans="1:16" s="26" customFormat="1" ht="27" thickBot="1" x14ac:dyDescent="0.3">
      <c r="A77" s="70">
        <v>7</v>
      </c>
      <c r="B77" s="72" t="s">
        <v>394</v>
      </c>
      <c r="C77" s="73" t="s">
        <v>296</v>
      </c>
      <c r="D77" s="74" t="s">
        <v>393</v>
      </c>
      <c r="E77" s="75">
        <v>1</v>
      </c>
      <c r="F77" s="74">
        <v>46.84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</v>
      </c>
      <c r="O77" s="25">
        <f t="shared" si="7"/>
        <v>46.84</v>
      </c>
    </row>
    <row r="78" spans="1:16" s="17" customFormat="1" ht="13.8" thickBot="1" x14ac:dyDescent="0.3">
      <c r="A78" s="27"/>
      <c r="B78" s="29"/>
      <c r="C78" s="29"/>
      <c r="D78" s="30"/>
      <c r="E78" s="31">
        <f>SUM(Лист1!N70:N77)</f>
        <v>210</v>
      </c>
      <c r="F78" s="32">
        <f>SUM(Лист1!O70:O77)</f>
        <v>41865.69</v>
      </c>
      <c r="G78" s="33"/>
    </row>
    <row r="79" spans="1:16" s="17" customFormat="1" ht="13.8" thickBot="1" x14ac:dyDescent="0.3">
      <c r="A79" s="35"/>
      <c r="B79" s="29"/>
      <c r="C79" s="29"/>
      <c r="D79" s="30"/>
      <c r="E79" s="31">
        <f>SUM(Лист1!N4:N78)</f>
        <v>4144.6000000000004</v>
      </c>
      <c r="F79" s="32">
        <f>SUM(Лист1!O4:O78)</f>
        <v>523995.79000000004</v>
      </c>
      <c r="G79" s="33"/>
    </row>
    <row r="80" spans="1:16" s="17" customFormat="1" ht="13.2" x14ac:dyDescent="0.25"/>
  </sheetData>
  <mergeCells count="32">
    <mergeCell ref="A4:A6"/>
    <mergeCell ref="B4:B6"/>
    <mergeCell ref="C4:C6"/>
    <mergeCell ref="F5:F6"/>
    <mergeCell ref="D4:D6"/>
    <mergeCell ref="E4:F4"/>
    <mergeCell ref="G4:G6"/>
    <mergeCell ref="E5:E6"/>
    <mergeCell ref="E19:F19"/>
    <mergeCell ref="G19:G21"/>
    <mergeCell ref="E20:E21"/>
    <mergeCell ref="F20:F21"/>
    <mergeCell ref="A19:A21"/>
    <mergeCell ref="B19:B21"/>
    <mergeCell ref="C19:C21"/>
    <mergeCell ref="D19:D21"/>
    <mergeCell ref="E38:F38"/>
    <mergeCell ref="G38:G40"/>
    <mergeCell ref="E39:E40"/>
    <mergeCell ref="F39:F40"/>
    <mergeCell ref="A38:A40"/>
    <mergeCell ref="B38:B40"/>
    <mergeCell ref="C38:C40"/>
    <mergeCell ref="D38:D40"/>
    <mergeCell ref="E58:F58"/>
    <mergeCell ref="G58:G60"/>
    <mergeCell ref="E59:E60"/>
    <mergeCell ref="F59:F60"/>
    <mergeCell ref="A58:A60"/>
    <mergeCell ref="B58:B60"/>
    <mergeCell ref="C58:C60"/>
    <mergeCell ref="D58:D6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17" max="16383" man="1"/>
    <brk id="36" max="16383" man="1"/>
    <brk id="56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2021-05-07T12:36:37Z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