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6</definedName>
    <definedName name="MPageCount">7</definedName>
    <definedName name="MPageRange" hidden="1">Лист1!$A$140:$A$166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7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5" i="4"/>
  <c r="I125" i="4"/>
  <c r="J125" i="4"/>
  <c r="K125" i="4"/>
  <c r="L125" i="4"/>
  <c r="M125" i="4"/>
  <c r="N125" i="4"/>
  <c r="O125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47" i="4"/>
  <c r="I147" i="4"/>
  <c r="J147" i="4"/>
  <c r="K147" i="4"/>
  <c r="L147" i="4"/>
  <c r="M147" i="4"/>
  <c r="N147" i="4"/>
  <c r="O147" i="4"/>
  <c r="H148" i="4"/>
  <c r="I148" i="4"/>
  <c r="J148" i="4"/>
  <c r="K148" i="4"/>
  <c r="L148" i="4"/>
  <c r="M148" i="4"/>
  <c r="N148" i="4"/>
  <c r="O148" i="4"/>
  <c r="H149" i="4"/>
  <c r="I149" i="4"/>
  <c r="J149" i="4"/>
  <c r="K149" i="4"/>
  <c r="L149" i="4"/>
  <c r="M149" i="4"/>
  <c r="N149" i="4"/>
  <c r="O149" i="4"/>
  <c r="H150" i="4"/>
  <c r="I150" i="4"/>
  <c r="J150" i="4"/>
  <c r="K150" i="4"/>
  <c r="L150" i="4"/>
  <c r="M150" i="4"/>
  <c r="N150" i="4"/>
  <c r="O150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C33" i="2"/>
  <c r="L33" i="2"/>
  <c r="H33" i="2"/>
  <c r="F33" i="2"/>
  <c r="H32" i="2"/>
  <c r="F165" i="4" l="1"/>
  <c r="E165" i="4"/>
</calcChain>
</file>

<file path=xl/sharedStrings.xml><?xml version="1.0" encoding="utf-8"?>
<sst xmlns="http://schemas.openxmlformats.org/spreadsheetml/2006/main" count="943" uniqueCount="505">
  <si>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</si>
  <si>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</si>
  <si>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</si>
  <si>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</si>
  <si>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</si>
  <si>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</si>
  <si>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</si>
  <si>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</si>
  <si>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</si>
  <si>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</si>
  <si>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</si>
  <si>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</si>
  <si>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</si>
  <si>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</si>
  <si>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</si>
  <si>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</si>
  <si>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</si>
  <si>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</si>
  <si>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</si>
  <si>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</si>
  <si>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</si>
  <si>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</si>
  <si>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</si>
  <si>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</si>
  <si>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</si>
  <si>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</si>
  <si>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</si>
  <si>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</si>
  <si>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</si>
  <si>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</si>
  <si>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</si>
  <si>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</si>
  <si>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</si>
  <si>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</si>
  <si>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</si>
  <si>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</si>
  <si>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</si>
  <si>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</si>
  <si>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</si>
  <si>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</si>
  <si>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</si>
  <si>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</si>
  <si>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</si>
  <si>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</si>
  <si>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</si>
  <si>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</si>
  <si>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</si>
  <si>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</si>
  <si>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</si>
  <si>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</si>
  <si>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</si>
  <si>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</si>
  <si>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</si>
  <si>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</si>
  <si>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</si>
  <si>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</si>
  <si>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</si>
  <si>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</si>
  <si>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</si>
  <si>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</si>
  <si>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</si>
  <si>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</si>
  <si>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</si>
  <si>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</si>
  <si>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</si>
  <si>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</si>
  <si>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</si>
  <si>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</si>
  <si>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</si>
  <si>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</si>
  <si>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</si>
  <si>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</si>
  <si>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</si>
  <si>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</si>
  <si>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</si>
  <si>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</si>
  <si>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</si>
  <si>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</si>
  <si>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</si>
  <si>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</si>
  <si>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</si>
  <si>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</si>
  <si>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</si>
  <si>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</si>
  <si>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</si>
  <si>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</si>
  <si>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</si>
  <si>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</si>
  <si>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</si>
  <si>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</si>
  <si>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</si>
  <si>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</si>
  <si>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</si>
  <si>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</si>
  <si>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</si>
  <si>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</si>
  <si>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</si>
  <si>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</si>
  <si>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</si>
  <si>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</si>
  <si>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</si>
  <si>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</si>
  <si>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</si>
  <si>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</si>
  <si>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</si>
  <si>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</si>
  <si>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</si>
  <si>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</si>
  <si>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</si>
  <si>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</si>
  <si>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</si>
  <si>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</si>
  <si>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</si>
  <si>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</si>
  <si>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</si>
  <si>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</si>
  <si>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</si>
  <si>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</si>
  <si>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</si>
  <si>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</si>
  <si>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</si>
  <si>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</si>
  <si>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</si>
  <si>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</si>
  <si>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</si>
  <si>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</si>
  <si>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</si>
  <si>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</si>
  <si>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</si>
  <si>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</si>
  <si>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</si>
  <si>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</si>
  <si>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</si>
  <si>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</si>
  <si>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</si>
  <si>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</si>
  <si>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</si>
  <si>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</si>
  <si>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</si>
  <si>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</si>
  <si>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</si>
  <si>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</si>
  <si>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</si>
  <si>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</si>
  <si>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</si>
  <si>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</si>
  <si>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</si>
  <si>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</si>
  <si>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</si>
  <si>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</si>
  <si>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</si>
  <si>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</si>
  <si>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</si>
  <si>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</si>
  <si>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</si>
  <si>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</si>
  <si>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</si>
  <si>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</si>
  <si>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</si>
  <si>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</si>
  <si>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</si>
  <si>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</si>
  <si>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</si>
  <si>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</si>
  <si>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</si>
  <si>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</si>
  <si>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</si>
  <si>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</si>
  <si>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</si>
  <si>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</si>
  <si>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</si>
  <si>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</si>
  <si>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</si>
  <si>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</si>
  <si>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</si>
  <si>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</si>
  <si>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</si>
  <si>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</si>
  <si>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</si>
  <si>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</si>
  <si>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</si>
  <si>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</si>
  <si>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</si>
  <si>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</si>
  <si>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</si>
  <si>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</si>
  <si>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</si>
  <si>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</si>
  <si>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</si>
  <si>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</si>
  <si>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</si>
  <si>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</si>
  <si>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</si>
  <si>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</si>
  <si>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</si>
  <si>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</si>
  <si>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</si>
  <si>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</si>
  <si>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</si>
  <si>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</si>
  <si>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</si>
  <si>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</si>
  <si>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</si>
  <si>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</si>
  <si>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</si>
  <si>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</si>
  <si>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</si>
  <si>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</si>
  <si>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</si>
  <si>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</si>
  <si>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</si>
  <si>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</si>
  <si>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</si>
  <si>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</si>
  <si>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</si>
  <si>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</si>
  <si>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</si>
  <si>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</si>
  <si>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</si>
  <si>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</si>
  <si>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</si>
  <si>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</si>
  <si>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</si>
  <si>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</si>
  <si>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</si>
  <si>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</si>
  <si>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</si>
  <si>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</si>
  <si>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</si>
  <si>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</si>
  <si>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</si>
  <si>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</si>
  <si>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</si>
  <si>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</si>
  <si>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</si>
  <si>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</si>
  <si>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</si>
  <si>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</si>
  <si>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</si>
  <si>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</si>
  <si>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</si>
  <si>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</si>
  <si>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</si>
  <si>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</si>
  <si>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</si>
  <si>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</si>
  <si>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</si>
  <si>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</si>
  <si>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</si>
  <si>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</si>
  <si>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</si>
  <si>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</si>
  <si>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</si>
  <si>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</si>
  <si>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</si>
  <si>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</si>
  <si>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</si>
  <si>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</si>
  <si>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</si>
  <si>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</si>
  <si>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</si>
  <si>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</si>
  <si>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</si>
  <si>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</si>
  <si>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</si>
  <si>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</si>
  <si>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</si>
  <si>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</si>
  <si>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</si>
  <si>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</si>
  <si>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</si>
  <si>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</si>
  <si>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</si>
  <si>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</si>
  <si>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</si>
  <si>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</si>
  <si>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</si>
  <si>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</si>
  <si>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</si>
  <si>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</si>
  <si>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</si>
  <si>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</si>
  <si>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</si>
  <si>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</si>
  <si>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</si>
  <si>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</si>
  <si>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</si>
  <si>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</si>
  <si>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</si>
  <si>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</si>
  <si>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</si>
  <si>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</si>
  <si>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</si>
  <si>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</si>
  <si>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Інфрачервоний термометр(пірометр) </t>
  </si>
  <si>
    <t>шт.</t>
  </si>
  <si>
    <t>1370,74</t>
  </si>
  <si>
    <t xml:space="preserve">Інфулган р-н для інфузій 10 мг/мл по 100мл </t>
  </si>
  <si>
    <t>пляшка</t>
  </si>
  <si>
    <t xml:space="preserve">АЛУВІА таблетки по 200 мг/50мг по120 таб. у флаконі </t>
  </si>
  <si>
    <t>упак</t>
  </si>
  <si>
    <t>1644,55</t>
  </si>
  <si>
    <t xml:space="preserve">АЛУВІА таблетки по 200 мг/50мг по120 таб. у флаконі (№ Г-182 від 02.07.2020р. </t>
  </si>
  <si>
    <t>1624,62</t>
  </si>
  <si>
    <t xml:space="preserve">Антисептик  для  рук 5л </t>
  </si>
  <si>
    <t>кан</t>
  </si>
  <si>
    <t>1816,36</t>
  </si>
  <si>
    <t xml:space="preserve">Антисептик засіб для дезінфекції рук 5л(корок) ТМ Vital+вміст спирту 75% </t>
  </si>
  <si>
    <t xml:space="preserve">Антисептичний засіб 3 л. </t>
  </si>
  <si>
    <t xml:space="preserve">Антисептичний засіб для шкіри та поверхонь "Манорм Експерт"5л. </t>
  </si>
  <si>
    <t xml:space="preserve">Антисиптичний засіб (5 л.в каністрі) </t>
  </si>
  <si>
    <t xml:space="preserve">Атракуріум-НОВО,р-н д/ін 10 мг/мл по 5 мл №5 </t>
  </si>
  <si>
    <t>186,54</t>
  </si>
  <si>
    <t xml:space="preserve">Бахіли </t>
  </si>
  <si>
    <t>пар</t>
  </si>
  <si>
    <t>1,24</t>
  </si>
  <si>
    <t xml:space="preserve">Бахіли одноразові </t>
  </si>
  <si>
    <t>0,30</t>
  </si>
  <si>
    <t xml:space="preserve">Бахіли поліетиленові (гум) </t>
  </si>
  <si>
    <t>1,34</t>
  </si>
  <si>
    <t xml:space="preserve">Бинт 5*10 см </t>
  </si>
  <si>
    <t xml:space="preserve">Вата 25 гр. </t>
  </si>
  <si>
    <t>2,13</t>
  </si>
  <si>
    <t xml:space="preserve">Дезінфікуючий  засіб "ЕМІ" 5 л </t>
  </si>
  <si>
    <t>л</t>
  </si>
  <si>
    <t xml:space="preserve">Дезінфікуючий  засіб 80 мл. </t>
  </si>
  <si>
    <t xml:space="preserve">Дезінфікуючий  засіб для обробки рук </t>
  </si>
  <si>
    <t xml:space="preserve">Дезінфектор для рук на спиртовій основі,0,4л </t>
  </si>
  <si>
    <t xml:space="preserve">Дезинфікуючий  розчин 250 мл </t>
  </si>
  <si>
    <t>20,97</t>
  </si>
  <si>
    <t xml:space="preserve">Дезинфікуючий  розчин 500 мл </t>
  </si>
  <si>
    <t xml:space="preserve">Декасан розчин 0,2мг/мл по200мл </t>
  </si>
  <si>
    <t>100,67</t>
  </si>
  <si>
    <t xml:space="preserve">Екран  захисний </t>
  </si>
  <si>
    <t>77,50</t>
  </si>
  <si>
    <t xml:space="preserve">Експрес-тест </t>
  </si>
  <si>
    <t>265,09</t>
  </si>
  <si>
    <t xml:space="preserve">Експрес-тест (2019-nCoV) </t>
  </si>
  <si>
    <t xml:space="preserve">Експрес-тест на новий коронавірус 2019 </t>
  </si>
  <si>
    <t xml:space="preserve">Засіб дезінфікуючий"Бланідас гіпохлорид"20л. в каністрах </t>
  </si>
  <si>
    <t xml:space="preserve">Засіб для дезінфекції приміщень 10л(корок),ТМ Vital+Oxygene Bio </t>
  </si>
  <si>
    <t xml:space="preserve">Засіб для миття підлоги та інших поверхонь 5 кг </t>
  </si>
  <si>
    <t xml:space="preserve">Захисні окуляри </t>
  </si>
  <si>
    <t>94,51</t>
  </si>
  <si>
    <t xml:space="preserve">Захисний екран </t>
  </si>
  <si>
    <t xml:space="preserve">Захисний комбінезон </t>
  </si>
  <si>
    <t xml:space="preserve">Захисний комбінезон  з капюшоном і водостійким покриттям (віва) </t>
  </si>
  <si>
    <t>313,50</t>
  </si>
  <si>
    <t xml:space="preserve">Захисний комбінезон  з капюшоном і водостійким покриттям (оксфорд) </t>
  </si>
  <si>
    <t xml:space="preserve">Захисний комбінезон Giltex </t>
  </si>
  <si>
    <t>627,18</t>
  </si>
  <si>
    <t xml:space="preserve">Захисний комбінезон багаторазовий з капюшоном </t>
  </si>
  <si>
    <t xml:space="preserve">Захисний комбінезон з капюшоном  однор. </t>
  </si>
  <si>
    <t xml:space="preserve">Захисний одноразовий комбінезон для терапевт. догляду </t>
  </si>
  <si>
    <t xml:space="preserve">Захисний одяг 175 см </t>
  </si>
  <si>
    <t>675,97</t>
  </si>
  <si>
    <t xml:space="preserve">Захисний одяг 185 см </t>
  </si>
  <si>
    <t>686,18</t>
  </si>
  <si>
    <t xml:space="preserve">Захисний одяг для зон високого ризику 175 см </t>
  </si>
  <si>
    <t>551,61</t>
  </si>
  <si>
    <t xml:space="preserve">Захисний одяг для зон високого ризику 185 см </t>
  </si>
  <si>
    <t>567,68</t>
  </si>
  <si>
    <t xml:space="preserve">Захисний щиток </t>
  </si>
  <si>
    <t>66,58</t>
  </si>
  <si>
    <t xml:space="preserve">Квамател ліофілізат для р-ну д/ін по 20 мг,5фл з 5 амп по 5 мл р-ка </t>
  </si>
  <si>
    <t xml:space="preserve">Комбінезон </t>
  </si>
  <si>
    <t>169,75</t>
  </si>
  <si>
    <t xml:space="preserve">Комбінезон захисний  з покриттям BeSafe MASTER(PP+microPE)50 г/м2 </t>
  </si>
  <si>
    <t xml:space="preserve">Комбінезон захистний одноразовий </t>
  </si>
  <si>
    <t xml:space="preserve">Комбінезон медичний </t>
  </si>
  <si>
    <t xml:space="preserve">Комбінезон нетканий 20гр/2м </t>
  </si>
  <si>
    <t xml:space="preserve">Комплект для забору та транспортування біологічних зразків </t>
  </si>
  <si>
    <t>комп-т</t>
  </si>
  <si>
    <t>26,93</t>
  </si>
  <si>
    <t xml:space="preserve">Комплект одягу лікаря-інфекціоніста №1(одноразовий, н/стерильний) </t>
  </si>
  <si>
    <t>к-кт</t>
  </si>
  <si>
    <t>241,50</t>
  </si>
  <si>
    <t xml:space="preserve">Комплект одягу протиепідемічний "Славна" №27(гум) </t>
  </si>
  <si>
    <t>420,56</t>
  </si>
  <si>
    <t xml:space="preserve">Комплект одягу протиепідемічний (гум) </t>
  </si>
  <si>
    <t xml:space="preserve">Комплект одягу протиепідемічний (для біозахисту) </t>
  </si>
  <si>
    <t>320,14</t>
  </si>
  <si>
    <t xml:space="preserve">Комплект одягу протиепідемічного " BIO SETURITY" </t>
  </si>
  <si>
    <t xml:space="preserve">Конфундус ,таблетки 25мг/250мг по таб. ублістері по 10лліст.у короб. </t>
  </si>
  <si>
    <t>383,76</t>
  </si>
  <si>
    <t xml:space="preserve">Костюм індивідуального захисту </t>
  </si>
  <si>
    <t xml:space="preserve">Костюм біологічного  захисту </t>
  </si>
  <si>
    <t xml:space="preserve">Костюм біологічного  захисту одноразові </t>
  </si>
  <si>
    <t>367,94</t>
  </si>
  <si>
    <t xml:space="preserve">Костюм(комбінезон)ізоляційний захистний </t>
  </si>
  <si>
    <t>511,10</t>
  </si>
  <si>
    <t xml:space="preserve">Латрен розчин для інфузій 0,5мг/мл по 400мл </t>
  </si>
  <si>
    <t>58,85</t>
  </si>
  <si>
    <t xml:space="preserve">Маска Хірургічна </t>
  </si>
  <si>
    <t xml:space="preserve">Маска антибактеріальна </t>
  </si>
  <si>
    <t>5,42</t>
  </si>
  <si>
    <t xml:space="preserve">Маска медична </t>
  </si>
  <si>
    <t>3,60</t>
  </si>
  <si>
    <t xml:space="preserve">Маска медична (гум) </t>
  </si>
  <si>
    <t xml:space="preserve">Маска медична по 50 шт.в уп </t>
  </si>
  <si>
    <t xml:space="preserve">МаскиFFP3(3шар) </t>
  </si>
  <si>
    <t xml:space="preserve">Маски№95 </t>
  </si>
  <si>
    <t xml:space="preserve">Медичні захисні окуляри </t>
  </si>
  <si>
    <t>114,90</t>
  </si>
  <si>
    <t xml:space="preserve">Медична захисна маска для обличчя </t>
  </si>
  <si>
    <t>30,41</t>
  </si>
  <si>
    <t xml:space="preserve">Медична маска </t>
  </si>
  <si>
    <t>5,01</t>
  </si>
  <si>
    <t xml:space="preserve">Медичний захисний костюм одноразовий </t>
  </si>
  <si>
    <t>619,68</t>
  </si>
  <si>
    <t xml:space="preserve">Медичний захисний одяг(комбінезон) </t>
  </si>
  <si>
    <t xml:space="preserve">Мезатон р-н д/ін 10 мг/мл по 1 мл №10 в амп. </t>
  </si>
  <si>
    <t>71,35</t>
  </si>
  <si>
    <t xml:space="preserve">Моксимак р-н для інфузій,400 мг/250 мл,по 250 мл 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</si>
  <si>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</si>
  <si>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</si>
  <si>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</si>
  <si>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Норадреналін Тартрат Агетан кон.д/р-ну д/інф.2мг/мл 4мл №10 </t>
  </si>
  <si>
    <t>1608,87</t>
  </si>
  <si>
    <t xml:space="preserve">Одноразові маски </t>
  </si>
  <si>
    <t>8,65</t>
  </si>
  <si>
    <t xml:space="preserve">Одноразова захисна маска К №95 </t>
  </si>
  <si>
    <t>53,55</t>
  </si>
  <si>
    <t xml:space="preserve">Окуляри з клапаном </t>
  </si>
  <si>
    <t>117,56</t>
  </si>
  <si>
    <t xml:space="preserve">Окуляри захисні (гум) </t>
  </si>
  <si>
    <t xml:space="preserve">Окуляри захисні SG -03 закриті,непряма вентиляція,захист від запотівання (гум) </t>
  </si>
  <si>
    <t xml:space="preserve">Окуляри захистні відкритого типу </t>
  </si>
  <si>
    <t xml:space="preserve">Окуляри захистні зі щитком №10 </t>
  </si>
  <si>
    <t xml:space="preserve">Омез по 40 мг у флаконах   №1 </t>
  </si>
  <si>
    <t xml:space="preserve">Омепразол 40мг №1 </t>
  </si>
  <si>
    <t>пак</t>
  </si>
  <si>
    <t>89,60</t>
  </si>
  <si>
    <t xml:space="preserve">Плазмовен р-н для інфузій у фл. по 500 мл </t>
  </si>
  <si>
    <t>22,90</t>
  </si>
  <si>
    <t xml:space="preserve">Плаквеніл  по 200мг №60 </t>
  </si>
  <si>
    <t>455,05</t>
  </si>
  <si>
    <t xml:space="preserve">Пропофол - ЛіПУРО 1% емульсія для інфуз. 10 мг/мл по 50 мл у фл №10 </t>
  </si>
  <si>
    <t xml:space="preserve">Пульсоксиметр пальцевий </t>
  </si>
  <si>
    <t>634,82</t>
  </si>
  <si>
    <t xml:space="preserve">Рідина для дезінфекції  поверхонь ORLEN </t>
  </si>
  <si>
    <t>49,28</t>
  </si>
  <si>
    <t xml:space="preserve">Рідина для дезінфекції VILLA SEPT </t>
  </si>
  <si>
    <t>83,23</t>
  </si>
  <si>
    <t xml:space="preserve">Рідина для дезінфекції рук   ORLEN </t>
  </si>
  <si>
    <t>65,71</t>
  </si>
  <si>
    <t xml:space="preserve">Райзодег Флекстач 3мл №5 </t>
  </si>
  <si>
    <t>3083,33</t>
  </si>
  <si>
    <t xml:space="preserve">Райзодег Флекстач,3 мл №5 </t>
  </si>
  <si>
    <t xml:space="preserve">Респіратор Бук -3 FFP3, без клапана </t>
  </si>
  <si>
    <t>50,96</t>
  </si>
  <si>
    <t xml:space="preserve">Респіратор Дніпро-2 без клапана </t>
  </si>
  <si>
    <t xml:space="preserve">Респіратор напівмаска складна FFP 2 D </t>
  </si>
  <si>
    <t>55,98</t>
  </si>
  <si>
    <t xml:space="preserve">Респіратори 203 FFP2 </t>
  </si>
  <si>
    <t>44,40</t>
  </si>
  <si>
    <t xml:space="preserve">Респіратори, FFP2 </t>
  </si>
  <si>
    <t>49,39</t>
  </si>
  <si>
    <t xml:space="preserve">Рукавички </t>
  </si>
  <si>
    <t>3,50</t>
  </si>
  <si>
    <t xml:space="preserve">Рукавички  нітрилові, нетальковані з довгим манжетом </t>
  </si>
  <si>
    <t>8,97</t>
  </si>
  <si>
    <t xml:space="preserve">Рукавички VELO LATEX </t>
  </si>
  <si>
    <t>3,58</t>
  </si>
  <si>
    <t xml:space="preserve">Рукавички медичні </t>
  </si>
  <si>
    <t>2,03</t>
  </si>
  <si>
    <t xml:space="preserve">Рукавички нітрилові оглядові  н/ст.н/прип. </t>
  </si>
  <si>
    <t>3,40</t>
  </si>
  <si>
    <t xml:space="preserve">Рукавички оглядові латексні </t>
  </si>
  <si>
    <t>7,16</t>
  </si>
  <si>
    <t xml:space="preserve">Рукавички оглядові латексні н/ст.з пудрою </t>
  </si>
  <si>
    <t xml:space="preserve">Рукавички оглядові латексні н/ст.н/прип. </t>
  </si>
  <si>
    <t>6,47</t>
  </si>
  <si>
    <t xml:space="preserve">Рукавички хірургічні </t>
  </si>
  <si>
    <t>13,30</t>
  </si>
  <si>
    <t xml:space="preserve">Санітайзер  для поверхонь 5 л </t>
  </si>
  <si>
    <t xml:space="preserve">Санітайзер  для рук 100,0 </t>
  </si>
  <si>
    <t xml:space="preserve">Санітайзери 100 мл </t>
  </si>
  <si>
    <t xml:space="preserve">Серветки вологі </t>
  </si>
  <si>
    <t>9,50</t>
  </si>
  <si>
    <t xml:space="preserve">Термометри </t>
  </si>
  <si>
    <t xml:space="preserve">Термометри безконтактні </t>
  </si>
  <si>
    <t xml:space="preserve">Тести COVID- №20 </t>
  </si>
  <si>
    <t xml:space="preserve">Тести COVID- №40 </t>
  </si>
  <si>
    <t xml:space="preserve">Тресіба Флекстач,3 мл №5 </t>
  </si>
  <si>
    <t xml:space="preserve">Халат ізоляційний </t>
  </si>
  <si>
    <t xml:space="preserve">Халат хірургічний </t>
  </si>
  <si>
    <t xml:space="preserve">Швидкий тест №1 для виявлення антитіл до ВІЛ (н.223 від 26.05.20.) </t>
  </si>
  <si>
    <t>13,75</t>
  </si>
  <si>
    <t xml:space="preserve">Шприц 5мл трьохкомпонентний </t>
  </si>
  <si>
    <t>2,63</t>
  </si>
  <si>
    <t xml:space="preserve">Шприц ін"єкційний 10.0 мл </t>
  </si>
  <si>
    <t>1,50</t>
  </si>
  <si>
    <t xml:space="preserve">Шприц ін"єкційний 5,0 мл </t>
  </si>
  <si>
    <t>1,05</t>
  </si>
  <si>
    <t xml:space="preserve">Шприц-ручка  НовоПен 4(срібляста) </t>
  </si>
  <si>
    <t xml:space="preserve">Щиток захисний лицьовий (WADIM ) </t>
  </si>
  <si>
    <t>37,38</t>
  </si>
  <si>
    <t xml:space="preserve">Щиток захисний лицьовий(OZEC) </t>
  </si>
  <si>
    <t>162,24</t>
  </si>
  <si>
    <t xml:space="preserve">Юлайзер великий набір </t>
  </si>
  <si>
    <t>147,73</t>
  </si>
  <si>
    <t>Черкаська обласна лікарня</t>
  </si>
  <si>
    <t>Залишок
на 11.08.2020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</si>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</sst>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29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504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502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2" t="s">
        <v>139</v>
      </c>
      <c r="B5" s="86" t="s">
        <v>32</v>
      </c>
      <c r="C5" s="97" t="s">
        <v>141</v>
      </c>
      <c r="D5" s="86" t="s">
        <v>142</v>
      </c>
      <c r="E5" s="86" t="s">
        <v>503</v>
      </c>
      <c r="F5" s="86"/>
      <c r="G5" s="87" t="s">
        <v>146</v>
      </c>
    </row>
    <row r="6" spans="1:16" s="17" customFormat="1" ht="13.2" x14ac:dyDescent="0.25">
      <c r="A6" s="93"/>
      <c r="B6" s="95"/>
      <c r="C6" s="98"/>
      <c r="D6" s="95"/>
      <c r="E6" s="90" t="s">
        <v>147</v>
      </c>
      <c r="F6" s="90" t="s">
        <v>148</v>
      </c>
      <c r="G6" s="88"/>
    </row>
    <row r="7" spans="1:16" s="17" customFormat="1" ht="13.8" thickBot="1" x14ac:dyDescent="0.3">
      <c r="A7" s="94"/>
      <c r="B7" s="96"/>
      <c r="C7" s="99"/>
      <c r="D7" s="96"/>
      <c r="E7" s="91"/>
      <c r="F7" s="91"/>
      <c r="G7" s="89"/>
    </row>
    <row r="8" spans="1:16" s="24" customFormat="1" ht="15" customHeight="1" thickBot="1" x14ac:dyDescent="0.3">
      <c r="A8" s="85" t="s">
        <v>292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293</v>
      </c>
    </row>
    <row r="10" spans="1:16" s="26" customFormat="1" ht="26.4" x14ac:dyDescent="0.25">
      <c r="A10" s="70">
        <v>1</v>
      </c>
      <c r="B10" s="72" t="s">
        <v>294</v>
      </c>
      <c r="C10" s="73" t="s">
        <v>295</v>
      </c>
      <c r="D10" s="74" t="s">
        <v>296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1" si="0">E10</f>
        <v>0</v>
      </c>
      <c r="O10" s="25">
        <f t="shared" ref="O10:O21" si="1">F10</f>
        <v>0</v>
      </c>
    </row>
    <row r="11" spans="1:16" s="26" customFormat="1" ht="26.4" x14ac:dyDescent="0.25">
      <c r="A11" s="70">
        <v>2</v>
      </c>
      <c r="B11" s="72" t="s">
        <v>297</v>
      </c>
      <c r="C11" s="73" t="s">
        <v>298</v>
      </c>
      <c r="D11" s="74">
        <v>110</v>
      </c>
      <c r="E11" s="75">
        <v>6</v>
      </c>
      <c r="F11" s="74">
        <v>660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</v>
      </c>
      <c r="O11" s="25">
        <f t="shared" si="1"/>
        <v>660</v>
      </c>
    </row>
    <row r="12" spans="1:16" s="26" customFormat="1" ht="26.4" x14ac:dyDescent="0.25">
      <c r="A12" s="70">
        <v>3</v>
      </c>
      <c r="B12" s="72" t="s">
        <v>299</v>
      </c>
      <c r="C12" s="73" t="s">
        <v>300</v>
      </c>
      <c r="D12" s="74" t="s">
        <v>301</v>
      </c>
      <c r="E12" s="75">
        <v>5</v>
      </c>
      <c r="F12" s="74">
        <v>8222.74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5</v>
      </c>
      <c r="O12" s="25">
        <f t="shared" si="1"/>
        <v>8222.74</v>
      </c>
    </row>
    <row r="13" spans="1:16" s="26" customFormat="1" ht="39.6" x14ac:dyDescent="0.25">
      <c r="A13" s="70">
        <v>4</v>
      </c>
      <c r="B13" s="72" t="s">
        <v>302</v>
      </c>
      <c r="C13" s="73" t="s">
        <v>300</v>
      </c>
      <c r="D13" s="74" t="s">
        <v>303</v>
      </c>
      <c r="E13" s="75">
        <v>15</v>
      </c>
      <c r="F13" s="74">
        <v>24369.280000000002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15</v>
      </c>
      <c r="O13" s="25">
        <f t="shared" si="1"/>
        <v>24369.280000000002</v>
      </c>
    </row>
    <row r="14" spans="1:16" s="26" customFormat="1" ht="13.2" x14ac:dyDescent="0.25">
      <c r="A14" s="70">
        <v>5</v>
      </c>
      <c r="B14" s="72" t="s">
        <v>304</v>
      </c>
      <c r="C14" s="73" t="s">
        <v>305</v>
      </c>
      <c r="D14" s="74" t="s">
        <v>306</v>
      </c>
      <c r="E14" s="75">
        <v>3</v>
      </c>
      <c r="F14" s="74">
        <v>5449.09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</v>
      </c>
      <c r="O14" s="25">
        <f t="shared" si="1"/>
        <v>5449.09</v>
      </c>
    </row>
    <row r="15" spans="1:16" s="26" customFormat="1" ht="39.6" x14ac:dyDescent="0.25">
      <c r="A15" s="70">
        <v>6</v>
      </c>
      <c r="B15" s="72" t="s">
        <v>307</v>
      </c>
      <c r="C15" s="73" t="s">
        <v>305</v>
      </c>
      <c r="D15" s="74">
        <v>545</v>
      </c>
      <c r="E15" s="75">
        <v>1</v>
      </c>
      <c r="F15" s="74">
        <v>545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</v>
      </c>
      <c r="O15" s="25">
        <f t="shared" si="1"/>
        <v>545</v>
      </c>
    </row>
    <row r="16" spans="1:16" s="26" customFormat="1" ht="13.2" x14ac:dyDescent="0.25">
      <c r="A16" s="70">
        <v>7</v>
      </c>
      <c r="B16" s="72" t="s">
        <v>308</v>
      </c>
      <c r="C16" s="73" t="s">
        <v>295</v>
      </c>
      <c r="D16" s="74">
        <v>295</v>
      </c>
      <c r="E16" s="75">
        <v>8</v>
      </c>
      <c r="F16" s="74">
        <v>2360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8</v>
      </c>
      <c r="O16" s="25">
        <f t="shared" si="1"/>
        <v>2360</v>
      </c>
    </row>
    <row r="17" spans="1:15" s="26" customFormat="1" ht="39.6" x14ac:dyDescent="0.25">
      <c r="A17" s="70">
        <v>8</v>
      </c>
      <c r="B17" s="72" t="s">
        <v>309</v>
      </c>
      <c r="C17" s="73" t="s">
        <v>305</v>
      </c>
      <c r="D17" s="74">
        <v>400</v>
      </c>
      <c r="E17" s="75">
        <v>2</v>
      </c>
      <c r="F17" s="74">
        <v>800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2</v>
      </c>
      <c r="O17" s="25">
        <f t="shared" si="1"/>
        <v>800</v>
      </c>
    </row>
    <row r="18" spans="1:15" s="26" customFormat="1" ht="26.4" x14ac:dyDescent="0.25">
      <c r="A18" s="70">
        <v>9</v>
      </c>
      <c r="B18" s="72" t="s">
        <v>310</v>
      </c>
      <c r="C18" s="73" t="s">
        <v>305</v>
      </c>
      <c r="D18" s="74">
        <v>400</v>
      </c>
      <c r="E18" s="75"/>
      <c r="F18" s="74"/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0</v>
      </c>
      <c r="O18" s="25">
        <f t="shared" si="1"/>
        <v>0</v>
      </c>
    </row>
    <row r="19" spans="1:15" s="26" customFormat="1" ht="26.4" x14ac:dyDescent="0.25">
      <c r="A19" s="70">
        <v>10</v>
      </c>
      <c r="B19" s="72" t="s">
        <v>311</v>
      </c>
      <c r="C19" s="73" t="s">
        <v>300</v>
      </c>
      <c r="D19" s="74" t="s">
        <v>312</v>
      </c>
      <c r="E19" s="75">
        <v>20</v>
      </c>
      <c r="F19" s="74">
        <v>3730.8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20</v>
      </c>
      <c r="O19" s="25">
        <f t="shared" si="1"/>
        <v>3730.8</v>
      </c>
    </row>
    <row r="20" spans="1:15" s="26" customFormat="1" ht="13.2" x14ac:dyDescent="0.25">
      <c r="A20" s="70">
        <v>11</v>
      </c>
      <c r="B20" s="72" t="s">
        <v>313</v>
      </c>
      <c r="C20" s="73" t="s">
        <v>314</v>
      </c>
      <c r="D20" s="74" t="s">
        <v>315</v>
      </c>
      <c r="E20" s="75">
        <v>5270</v>
      </c>
      <c r="F20" s="74">
        <v>6509.64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5270</v>
      </c>
      <c r="O20" s="25">
        <f t="shared" si="1"/>
        <v>6509.64</v>
      </c>
    </row>
    <row r="21" spans="1:15" s="26" customFormat="1" ht="13.2" x14ac:dyDescent="0.25">
      <c r="A21" s="70">
        <v>12</v>
      </c>
      <c r="B21" s="72" t="s">
        <v>313</v>
      </c>
      <c r="C21" s="73" t="s">
        <v>295</v>
      </c>
      <c r="D21" s="74">
        <v>1</v>
      </c>
      <c r="E21" s="75"/>
      <c r="F21" s="74"/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0</v>
      </c>
      <c r="O21" s="25">
        <f t="shared" si="1"/>
        <v>0</v>
      </c>
    </row>
    <row r="22" spans="1:15" s="17" customFormat="1" ht="13.5" customHeight="1" thickBot="1" x14ac:dyDescent="0.3"/>
    <row r="23" spans="1:15" s="17" customFormat="1" ht="26.25" customHeight="1" x14ac:dyDescent="0.25">
      <c r="A23" s="92" t="s">
        <v>139</v>
      </c>
      <c r="B23" s="86" t="s">
        <v>32</v>
      </c>
      <c r="C23" s="97" t="s">
        <v>141</v>
      </c>
      <c r="D23" s="86" t="s">
        <v>142</v>
      </c>
      <c r="E23" s="86" t="s">
        <v>503</v>
      </c>
      <c r="F23" s="86"/>
      <c r="G23" s="87" t="s">
        <v>146</v>
      </c>
    </row>
    <row r="24" spans="1:15" s="17" customFormat="1" ht="12.75" customHeight="1" x14ac:dyDescent="0.25">
      <c r="A24" s="93"/>
      <c r="B24" s="95"/>
      <c r="C24" s="98"/>
      <c r="D24" s="95"/>
      <c r="E24" s="90" t="s">
        <v>147</v>
      </c>
      <c r="F24" s="90" t="s">
        <v>148</v>
      </c>
      <c r="G24" s="88"/>
    </row>
    <row r="25" spans="1:15" s="17" customFormat="1" ht="13.5" customHeight="1" thickBot="1" x14ac:dyDescent="0.3">
      <c r="A25" s="94"/>
      <c r="B25" s="96"/>
      <c r="C25" s="99"/>
      <c r="D25" s="96"/>
      <c r="E25" s="91"/>
      <c r="F25" s="91"/>
      <c r="G25" s="89"/>
    </row>
    <row r="26" spans="1:15" s="26" customFormat="1" ht="13.2" x14ac:dyDescent="0.25">
      <c r="A26" s="70">
        <v>13</v>
      </c>
      <c r="B26" s="72" t="s">
        <v>316</v>
      </c>
      <c r="C26" s="73" t="s">
        <v>295</v>
      </c>
      <c r="D26" s="74" t="s">
        <v>317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ref="N26:N46" si="2">E26</f>
        <v>0</v>
      </c>
      <c r="O26" s="25">
        <f t="shared" ref="O26:O46" si="3">F26</f>
        <v>0</v>
      </c>
    </row>
    <row r="27" spans="1:15" s="26" customFormat="1" ht="13.2" x14ac:dyDescent="0.25">
      <c r="A27" s="70">
        <v>14</v>
      </c>
      <c r="B27" s="72" t="s">
        <v>318</v>
      </c>
      <c r="C27" s="73" t="s">
        <v>314</v>
      </c>
      <c r="D27" s="74" t="s">
        <v>319</v>
      </c>
      <c r="E27" s="75">
        <v>100</v>
      </c>
      <c r="F27" s="74">
        <v>133.73000000000002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100</v>
      </c>
      <c r="O27" s="25">
        <f t="shared" si="3"/>
        <v>133.73000000000002</v>
      </c>
    </row>
    <row r="28" spans="1:15" s="26" customFormat="1" ht="13.2" x14ac:dyDescent="0.25">
      <c r="A28" s="70">
        <v>15</v>
      </c>
      <c r="B28" s="72" t="s">
        <v>320</v>
      </c>
      <c r="C28" s="73" t="s">
        <v>295</v>
      </c>
      <c r="D28" s="74">
        <v>3</v>
      </c>
      <c r="E28" s="75"/>
      <c r="F28" s="74"/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0</v>
      </c>
      <c r="O28" s="25">
        <f t="shared" si="3"/>
        <v>0</v>
      </c>
    </row>
    <row r="29" spans="1:15" s="26" customFormat="1" ht="13.2" x14ac:dyDescent="0.25">
      <c r="A29" s="70">
        <v>16</v>
      </c>
      <c r="B29" s="72" t="s">
        <v>321</v>
      </c>
      <c r="C29" s="73" t="s">
        <v>295</v>
      </c>
      <c r="D29" s="74" t="s">
        <v>322</v>
      </c>
      <c r="E29" s="75"/>
      <c r="F29" s="74"/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0</v>
      </c>
      <c r="O29" s="25">
        <f t="shared" si="3"/>
        <v>0</v>
      </c>
    </row>
    <row r="30" spans="1:15" s="26" customFormat="1" ht="13.2" x14ac:dyDescent="0.25">
      <c r="A30" s="70">
        <v>17</v>
      </c>
      <c r="B30" s="72" t="s">
        <v>323</v>
      </c>
      <c r="C30" s="73" t="s">
        <v>324</v>
      </c>
      <c r="D30" s="74">
        <v>250</v>
      </c>
      <c r="E30" s="75">
        <v>6</v>
      </c>
      <c r="F30" s="74">
        <v>1500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</v>
      </c>
      <c r="O30" s="25">
        <f t="shared" si="3"/>
        <v>1500</v>
      </c>
    </row>
    <row r="31" spans="1:15" s="26" customFormat="1" ht="13.2" x14ac:dyDescent="0.25">
      <c r="A31" s="70">
        <v>18</v>
      </c>
      <c r="B31" s="72" t="s">
        <v>325</v>
      </c>
      <c r="C31" s="73" t="s">
        <v>295</v>
      </c>
      <c r="D31" s="74">
        <v>30</v>
      </c>
      <c r="E31" s="75">
        <v>74</v>
      </c>
      <c r="F31" s="74">
        <v>2220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74</v>
      </c>
      <c r="O31" s="25">
        <f t="shared" si="3"/>
        <v>2220</v>
      </c>
    </row>
    <row r="32" spans="1:15" s="26" customFormat="1" ht="26.4" x14ac:dyDescent="0.25">
      <c r="A32" s="70">
        <v>19</v>
      </c>
      <c r="B32" s="72" t="s">
        <v>326</v>
      </c>
      <c r="C32" s="73" t="s">
        <v>295</v>
      </c>
      <c r="D32" s="74">
        <v>450</v>
      </c>
      <c r="E32" s="75">
        <v>38</v>
      </c>
      <c r="F32" s="74">
        <v>17100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38</v>
      </c>
      <c r="O32" s="25">
        <f t="shared" si="3"/>
        <v>17100</v>
      </c>
    </row>
    <row r="33" spans="1:15" s="26" customFormat="1" ht="26.4" x14ac:dyDescent="0.25">
      <c r="A33" s="70">
        <v>20</v>
      </c>
      <c r="B33" s="72" t="s">
        <v>327</v>
      </c>
      <c r="C33" s="73" t="s">
        <v>295</v>
      </c>
      <c r="D33" s="74">
        <v>25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0</v>
      </c>
      <c r="O33" s="25">
        <f t="shared" si="3"/>
        <v>0</v>
      </c>
    </row>
    <row r="34" spans="1:15" s="26" customFormat="1" ht="13.2" x14ac:dyDescent="0.25">
      <c r="A34" s="70">
        <v>21</v>
      </c>
      <c r="B34" s="72" t="s">
        <v>328</v>
      </c>
      <c r="C34" s="73" t="s">
        <v>295</v>
      </c>
      <c r="D34" s="74" t="s">
        <v>329</v>
      </c>
      <c r="E34" s="75"/>
      <c r="F34" s="74"/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0</v>
      </c>
      <c r="O34" s="25">
        <f t="shared" si="3"/>
        <v>0</v>
      </c>
    </row>
    <row r="35" spans="1:15" s="26" customFormat="1" ht="13.2" x14ac:dyDescent="0.25">
      <c r="A35" s="70">
        <v>22</v>
      </c>
      <c r="B35" s="72" t="s">
        <v>330</v>
      </c>
      <c r="C35" s="73" t="s">
        <v>295</v>
      </c>
      <c r="D35" s="74">
        <v>50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0</v>
      </c>
      <c r="O35" s="25">
        <f t="shared" si="3"/>
        <v>0</v>
      </c>
    </row>
    <row r="36" spans="1:15" s="26" customFormat="1" ht="26.4" x14ac:dyDescent="0.25">
      <c r="A36" s="70">
        <v>23</v>
      </c>
      <c r="B36" s="72" t="s">
        <v>331</v>
      </c>
      <c r="C36" s="73" t="s">
        <v>298</v>
      </c>
      <c r="D36" s="74" t="s">
        <v>332</v>
      </c>
      <c r="E36" s="75">
        <v>240</v>
      </c>
      <c r="F36" s="74">
        <v>24160.800000000003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240</v>
      </c>
      <c r="O36" s="25">
        <f t="shared" si="3"/>
        <v>24160.800000000003</v>
      </c>
    </row>
    <row r="37" spans="1:15" s="26" customFormat="1" ht="13.2" x14ac:dyDescent="0.25">
      <c r="A37" s="70">
        <v>24</v>
      </c>
      <c r="B37" s="72" t="s">
        <v>333</v>
      </c>
      <c r="C37" s="73" t="s">
        <v>295</v>
      </c>
      <c r="D37" s="74" t="s">
        <v>334</v>
      </c>
      <c r="E37" s="75">
        <v>265</v>
      </c>
      <c r="F37" s="74">
        <v>20537.5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265</v>
      </c>
      <c r="O37" s="25">
        <f t="shared" si="3"/>
        <v>20537.5</v>
      </c>
    </row>
    <row r="38" spans="1:15" s="26" customFormat="1" ht="13.2" x14ac:dyDescent="0.25">
      <c r="A38" s="70">
        <v>25</v>
      </c>
      <c r="B38" s="72" t="s">
        <v>335</v>
      </c>
      <c r="C38" s="73" t="s">
        <v>295</v>
      </c>
      <c r="D38" s="74" t="s">
        <v>336</v>
      </c>
      <c r="E38" s="75">
        <v>50</v>
      </c>
      <c r="F38" s="74">
        <v>13254.62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50</v>
      </c>
      <c r="O38" s="25">
        <f t="shared" si="3"/>
        <v>13254.62</v>
      </c>
    </row>
    <row r="39" spans="1:15" s="26" customFormat="1" ht="13.2" x14ac:dyDescent="0.25">
      <c r="A39" s="70">
        <v>26</v>
      </c>
      <c r="B39" s="72" t="s">
        <v>337</v>
      </c>
      <c r="C39" s="73" t="s">
        <v>295</v>
      </c>
      <c r="D39" s="74">
        <v>10</v>
      </c>
      <c r="E39" s="75">
        <v>1549</v>
      </c>
      <c r="F39" s="74">
        <v>15490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1549</v>
      </c>
      <c r="O39" s="25">
        <f t="shared" si="3"/>
        <v>15490</v>
      </c>
    </row>
    <row r="40" spans="1:15" s="26" customFormat="1" ht="26.4" x14ac:dyDescent="0.25">
      <c r="A40" s="70">
        <v>27</v>
      </c>
      <c r="B40" s="72" t="s">
        <v>338</v>
      </c>
      <c r="C40" s="73" t="s">
        <v>295</v>
      </c>
      <c r="D40" s="74">
        <v>350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0</v>
      </c>
      <c r="O40" s="25">
        <f t="shared" si="3"/>
        <v>0</v>
      </c>
    </row>
    <row r="41" spans="1:15" s="26" customFormat="1" ht="26.4" x14ac:dyDescent="0.25">
      <c r="A41" s="70">
        <v>28</v>
      </c>
      <c r="B41" s="72" t="s">
        <v>339</v>
      </c>
      <c r="C41" s="73" t="s">
        <v>295</v>
      </c>
      <c r="D41" s="74">
        <v>400</v>
      </c>
      <c r="E41" s="75"/>
      <c r="F41" s="74"/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0</v>
      </c>
      <c r="O41" s="25">
        <f t="shared" si="3"/>
        <v>0</v>
      </c>
    </row>
    <row r="42" spans="1:15" s="26" customFormat="1" ht="39.6" x14ac:dyDescent="0.25">
      <c r="A42" s="70">
        <v>29</v>
      </c>
      <c r="B42" s="72" t="s">
        <v>340</v>
      </c>
      <c r="C42" s="73" t="s">
        <v>295</v>
      </c>
      <c r="D42" s="74">
        <v>550</v>
      </c>
      <c r="E42" s="75">
        <v>2</v>
      </c>
      <c r="F42" s="74">
        <v>1100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2"/>
        <v>2</v>
      </c>
      <c r="O42" s="25">
        <f t="shared" si="3"/>
        <v>1100</v>
      </c>
    </row>
    <row r="43" spans="1:15" s="26" customFormat="1" ht="26.4" x14ac:dyDescent="0.25">
      <c r="A43" s="70">
        <v>30</v>
      </c>
      <c r="B43" s="72" t="s">
        <v>341</v>
      </c>
      <c r="C43" s="73" t="s">
        <v>295</v>
      </c>
      <c r="D43" s="74">
        <v>900</v>
      </c>
      <c r="E43" s="75">
        <v>1</v>
      </c>
      <c r="F43" s="74">
        <v>900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si="2"/>
        <v>1</v>
      </c>
      <c r="O43" s="25">
        <f t="shared" si="3"/>
        <v>900</v>
      </c>
    </row>
    <row r="44" spans="1:15" s="26" customFormat="1" ht="13.2" x14ac:dyDescent="0.25">
      <c r="A44" s="70">
        <v>31</v>
      </c>
      <c r="B44" s="72" t="s">
        <v>342</v>
      </c>
      <c r="C44" s="73" t="s">
        <v>295</v>
      </c>
      <c r="D44" s="74" t="s">
        <v>343</v>
      </c>
      <c r="E44" s="75">
        <v>121</v>
      </c>
      <c r="F44" s="74">
        <v>11436.01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2"/>
        <v>121</v>
      </c>
      <c r="O44" s="25">
        <f t="shared" si="3"/>
        <v>11436.01</v>
      </c>
    </row>
    <row r="45" spans="1:15" s="26" customFormat="1" ht="13.2" x14ac:dyDescent="0.25">
      <c r="A45" s="70">
        <v>32</v>
      </c>
      <c r="B45" s="72" t="s">
        <v>342</v>
      </c>
      <c r="C45" s="73" t="s">
        <v>295</v>
      </c>
      <c r="D45" s="74">
        <v>51</v>
      </c>
      <c r="E45" s="75">
        <v>75</v>
      </c>
      <c r="F45" s="74">
        <v>3825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2"/>
        <v>75</v>
      </c>
      <c r="O45" s="25">
        <f t="shared" si="3"/>
        <v>3825</v>
      </c>
    </row>
    <row r="46" spans="1:15" s="26" customFormat="1" ht="13.2" x14ac:dyDescent="0.25">
      <c r="A46" s="70">
        <v>33</v>
      </c>
      <c r="B46" s="72" t="s">
        <v>344</v>
      </c>
      <c r="C46" s="73" t="s">
        <v>295</v>
      </c>
      <c r="D46" s="74">
        <v>20</v>
      </c>
      <c r="E46" s="75">
        <v>67</v>
      </c>
      <c r="F46" s="74">
        <v>1340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2"/>
        <v>67</v>
      </c>
      <c r="O46" s="25">
        <f t="shared" si="3"/>
        <v>1340</v>
      </c>
    </row>
    <row r="47" spans="1:15" s="17" customFormat="1" ht="13.5" customHeight="1" thickBot="1" x14ac:dyDescent="0.3"/>
    <row r="48" spans="1:15" s="17" customFormat="1" ht="26.25" customHeight="1" x14ac:dyDescent="0.25">
      <c r="A48" s="92" t="s">
        <v>139</v>
      </c>
      <c r="B48" s="86" t="s">
        <v>32</v>
      </c>
      <c r="C48" s="97" t="s">
        <v>141</v>
      </c>
      <c r="D48" s="86" t="s">
        <v>142</v>
      </c>
      <c r="E48" s="86" t="s">
        <v>503</v>
      </c>
      <c r="F48" s="86"/>
      <c r="G48" s="87" t="s">
        <v>146</v>
      </c>
    </row>
    <row r="49" spans="1:15" s="17" customFormat="1" ht="12.75" customHeight="1" x14ac:dyDescent="0.25">
      <c r="A49" s="93"/>
      <c r="B49" s="95"/>
      <c r="C49" s="98"/>
      <c r="D49" s="95"/>
      <c r="E49" s="90" t="s">
        <v>147</v>
      </c>
      <c r="F49" s="90" t="s">
        <v>148</v>
      </c>
      <c r="G49" s="88"/>
    </row>
    <row r="50" spans="1:15" s="17" customFormat="1" ht="13.5" customHeight="1" thickBot="1" x14ac:dyDescent="0.3">
      <c r="A50" s="94"/>
      <c r="B50" s="96"/>
      <c r="C50" s="99"/>
      <c r="D50" s="96"/>
      <c r="E50" s="91"/>
      <c r="F50" s="91"/>
      <c r="G50" s="89"/>
    </row>
    <row r="51" spans="1:15" s="26" customFormat="1" ht="13.2" x14ac:dyDescent="0.25">
      <c r="A51" s="70">
        <v>34</v>
      </c>
      <c r="B51" s="72" t="s">
        <v>345</v>
      </c>
      <c r="C51" s="73" t="s">
        <v>295</v>
      </c>
      <c r="D51" s="74">
        <v>240</v>
      </c>
      <c r="E51" s="75">
        <v>242</v>
      </c>
      <c r="F51" s="74">
        <v>58080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N67" si="4">E51</f>
        <v>242</v>
      </c>
      <c r="O51" s="25">
        <f t="shared" ref="O51:O67" si="5">F51</f>
        <v>58080</v>
      </c>
    </row>
    <row r="52" spans="1:15" s="26" customFormat="1" ht="39.6" x14ac:dyDescent="0.25">
      <c r="A52" s="70">
        <v>35</v>
      </c>
      <c r="B52" s="72" t="s">
        <v>346</v>
      </c>
      <c r="C52" s="73" t="s">
        <v>295</v>
      </c>
      <c r="D52" s="74" t="s">
        <v>347</v>
      </c>
      <c r="E52" s="75"/>
      <c r="F52" s="74"/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0</v>
      </c>
      <c r="O52" s="25">
        <f t="shared" si="5"/>
        <v>0</v>
      </c>
    </row>
    <row r="53" spans="1:15" s="26" customFormat="1" ht="39.6" x14ac:dyDescent="0.25">
      <c r="A53" s="70">
        <v>36</v>
      </c>
      <c r="B53" s="72" t="s">
        <v>348</v>
      </c>
      <c r="C53" s="73" t="s">
        <v>295</v>
      </c>
      <c r="D53" s="74">
        <v>251</v>
      </c>
      <c r="E53" s="75"/>
      <c r="F53" s="74"/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0</v>
      </c>
      <c r="O53" s="25">
        <f t="shared" si="5"/>
        <v>0</v>
      </c>
    </row>
    <row r="54" spans="1:15" s="26" customFormat="1" ht="13.2" x14ac:dyDescent="0.25">
      <c r="A54" s="70">
        <v>37</v>
      </c>
      <c r="B54" s="72" t="s">
        <v>349</v>
      </c>
      <c r="C54" s="73" t="s">
        <v>295</v>
      </c>
      <c r="D54" s="74" t="s">
        <v>350</v>
      </c>
      <c r="E54" s="75"/>
      <c r="F54" s="74"/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4"/>
        <v>0</v>
      </c>
      <c r="O54" s="25">
        <f t="shared" si="5"/>
        <v>0</v>
      </c>
    </row>
    <row r="55" spans="1:15" s="26" customFormat="1" ht="26.4" x14ac:dyDescent="0.25">
      <c r="A55" s="70">
        <v>38</v>
      </c>
      <c r="B55" s="72" t="s">
        <v>351</v>
      </c>
      <c r="C55" s="73" t="s">
        <v>295</v>
      </c>
      <c r="D55" s="74">
        <v>70</v>
      </c>
      <c r="E55" s="75">
        <v>59</v>
      </c>
      <c r="F55" s="74">
        <v>4130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4"/>
        <v>59</v>
      </c>
      <c r="O55" s="25">
        <f t="shared" si="5"/>
        <v>4130</v>
      </c>
    </row>
    <row r="56" spans="1:15" s="26" customFormat="1" ht="26.4" x14ac:dyDescent="0.25">
      <c r="A56" s="70">
        <v>39</v>
      </c>
      <c r="B56" s="72" t="s">
        <v>352</v>
      </c>
      <c r="C56" s="73" t="s">
        <v>295</v>
      </c>
      <c r="D56" s="74">
        <v>70</v>
      </c>
      <c r="E56" s="75">
        <v>60</v>
      </c>
      <c r="F56" s="74">
        <v>4200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60</v>
      </c>
      <c r="O56" s="25">
        <f t="shared" si="5"/>
        <v>4200</v>
      </c>
    </row>
    <row r="57" spans="1:15" s="26" customFormat="1" ht="39.6" x14ac:dyDescent="0.25">
      <c r="A57" s="70">
        <v>40</v>
      </c>
      <c r="B57" s="72" t="s">
        <v>353</v>
      </c>
      <c r="C57" s="73" t="s">
        <v>295</v>
      </c>
      <c r="D57" s="74">
        <v>240</v>
      </c>
      <c r="E57" s="75">
        <v>550</v>
      </c>
      <c r="F57" s="74">
        <v>132000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550</v>
      </c>
      <c r="O57" s="25">
        <f t="shared" si="5"/>
        <v>132000</v>
      </c>
    </row>
    <row r="58" spans="1:15" s="26" customFormat="1" ht="13.2" x14ac:dyDescent="0.25">
      <c r="A58" s="70">
        <v>41</v>
      </c>
      <c r="B58" s="72" t="s">
        <v>354</v>
      </c>
      <c r="C58" s="73" t="s">
        <v>295</v>
      </c>
      <c r="D58" s="74" t="s">
        <v>355</v>
      </c>
      <c r="E58" s="75">
        <v>525</v>
      </c>
      <c r="F58" s="74">
        <v>354882.33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525</v>
      </c>
      <c r="O58" s="25">
        <f t="shared" si="5"/>
        <v>354882.33</v>
      </c>
    </row>
    <row r="59" spans="1:15" s="26" customFormat="1" ht="13.2" x14ac:dyDescent="0.25">
      <c r="A59" s="70">
        <v>42</v>
      </c>
      <c r="B59" s="72" t="s">
        <v>356</v>
      </c>
      <c r="C59" s="73" t="s">
        <v>295</v>
      </c>
      <c r="D59" s="74" t="s">
        <v>357</v>
      </c>
      <c r="E59" s="75">
        <v>125</v>
      </c>
      <c r="F59" s="74">
        <v>85772.02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125</v>
      </c>
      <c r="O59" s="25">
        <f t="shared" si="5"/>
        <v>85772.02</v>
      </c>
    </row>
    <row r="60" spans="1:15" s="26" customFormat="1" ht="26.4" x14ac:dyDescent="0.25">
      <c r="A60" s="70">
        <v>43</v>
      </c>
      <c r="B60" s="72" t="s">
        <v>358</v>
      </c>
      <c r="C60" s="73" t="s">
        <v>295</v>
      </c>
      <c r="D60" s="74" t="s">
        <v>359</v>
      </c>
      <c r="E60" s="75">
        <v>250</v>
      </c>
      <c r="F60" s="74">
        <v>137901.26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250</v>
      </c>
      <c r="O60" s="25">
        <f t="shared" si="5"/>
        <v>137901.26</v>
      </c>
    </row>
    <row r="61" spans="1:15" s="26" customFormat="1" ht="26.4" x14ac:dyDescent="0.25">
      <c r="A61" s="70">
        <v>44</v>
      </c>
      <c r="B61" s="72" t="s">
        <v>360</v>
      </c>
      <c r="C61" s="73" t="s">
        <v>295</v>
      </c>
      <c r="D61" s="74" t="s">
        <v>361</v>
      </c>
      <c r="E61" s="75">
        <v>100</v>
      </c>
      <c r="F61" s="74">
        <v>56768.22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100</v>
      </c>
      <c r="O61" s="25">
        <f t="shared" si="5"/>
        <v>56768.22</v>
      </c>
    </row>
    <row r="62" spans="1:15" s="26" customFormat="1" ht="13.2" x14ac:dyDescent="0.25">
      <c r="A62" s="70">
        <v>45</v>
      </c>
      <c r="B62" s="72" t="s">
        <v>362</v>
      </c>
      <c r="C62" s="73" t="s">
        <v>295</v>
      </c>
      <c r="D62" s="74" t="s">
        <v>363</v>
      </c>
      <c r="E62" s="75">
        <v>469</v>
      </c>
      <c r="F62" s="74">
        <v>31227.02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469</v>
      </c>
      <c r="O62" s="25">
        <f t="shared" si="5"/>
        <v>31227.02</v>
      </c>
    </row>
    <row r="63" spans="1:15" s="26" customFormat="1" ht="39.6" x14ac:dyDescent="0.25">
      <c r="A63" s="70">
        <v>46</v>
      </c>
      <c r="B63" s="72" t="s">
        <v>364</v>
      </c>
      <c r="C63" s="73" t="s">
        <v>300</v>
      </c>
      <c r="D63" s="74">
        <v>380</v>
      </c>
      <c r="E63" s="75">
        <v>10</v>
      </c>
      <c r="F63" s="74">
        <v>3800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10</v>
      </c>
      <c r="O63" s="25">
        <f t="shared" si="5"/>
        <v>3800</v>
      </c>
    </row>
    <row r="64" spans="1:15" s="26" customFormat="1" ht="13.2" x14ac:dyDescent="0.25">
      <c r="A64" s="70">
        <v>47</v>
      </c>
      <c r="B64" s="72" t="s">
        <v>365</v>
      </c>
      <c r="C64" s="73" t="s">
        <v>295</v>
      </c>
      <c r="D64" s="74" t="s">
        <v>366</v>
      </c>
      <c r="E64" s="75">
        <v>10</v>
      </c>
      <c r="F64" s="74">
        <v>1697.5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10</v>
      </c>
      <c r="O64" s="25">
        <f t="shared" si="5"/>
        <v>1697.5</v>
      </c>
    </row>
    <row r="65" spans="1:15" s="26" customFormat="1" ht="39.6" x14ac:dyDescent="0.25">
      <c r="A65" s="70">
        <v>48</v>
      </c>
      <c r="B65" s="72" t="s">
        <v>367</v>
      </c>
      <c r="C65" s="73" t="s">
        <v>295</v>
      </c>
      <c r="D65" s="74">
        <v>165</v>
      </c>
      <c r="E65" s="75">
        <v>100</v>
      </c>
      <c r="F65" s="74">
        <v>16500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100</v>
      </c>
      <c r="O65" s="25">
        <f t="shared" si="5"/>
        <v>16500</v>
      </c>
    </row>
    <row r="66" spans="1:15" s="26" customFormat="1" ht="26.4" x14ac:dyDescent="0.25">
      <c r="A66" s="70">
        <v>49</v>
      </c>
      <c r="B66" s="72" t="s">
        <v>368</v>
      </c>
      <c r="C66" s="73" t="s">
        <v>295</v>
      </c>
      <c r="D66" s="74">
        <v>240</v>
      </c>
      <c r="E66" s="75">
        <v>101</v>
      </c>
      <c r="F66" s="74">
        <v>24240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101</v>
      </c>
      <c r="O66" s="25">
        <f t="shared" si="5"/>
        <v>24240</v>
      </c>
    </row>
    <row r="67" spans="1:15" s="26" customFormat="1" ht="13.2" x14ac:dyDescent="0.25">
      <c r="A67" s="70">
        <v>50</v>
      </c>
      <c r="B67" s="72" t="s">
        <v>369</v>
      </c>
      <c r="C67" s="73" t="s">
        <v>295</v>
      </c>
      <c r="D67" s="74">
        <v>450</v>
      </c>
      <c r="E67" s="75">
        <v>87</v>
      </c>
      <c r="F67" s="74">
        <v>39150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4"/>
        <v>87</v>
      </c>
      <c r="O67" s="25">
        <f t="shared" si="5"/>
        <v>39150</v>
      </c>
    </row>
    <row r="68" spans="1:15" s="17" customFormat="1" ht="13.5" customHeight="1" thickBot="1" x14ac:dyDescent="0.3"/>
    <row r="69" spans="1:15" s="17" customFormat="1" ht="26.25" customHeight="1" x14ac:dyDescent="0.25">
      <c r="A69" s="92" t="s">
        <v>139</v>
      </c>
      <c r="B69" s="86" t="s">
        <v>32</v>
      </c>
      <c r="C69" s="97" t="s">
        <v>141</v>
      </c>
      <c r="D69" s="86" t="s">
        <v>142</v>
      </c>
      <c r="E69" s="86" t="s">
        <v>503</v>
      </c>
      <c r="F69" s="86"/>
      <c r="G69" s="87" t="s">
        <v>146</v>
      </c>
    </row>
    <row r="70" spans="1:15" s="17" customFormat="1" ht="12.75" customHeight="1" x14ac:dyDescent="0.25">
      <c r="A70" s="93"/>
      <c r="B70" s="95"/>
      <c r="C70" s="98"/>
      <c r="D70" s="95"/>
      <c r="E70" s="90" t="s">
        <v>147</v>
      </c>
      <c r="F70" s="90" t="s">
        <v>148</v>
      </c>
      <c r="G70" s="88"/>
    </row>
    <row r="71" spans="1:15" s="17" customFormat="1" ht="13.5" customHeight="1" thickBot="1" x14ac:dyDescent="0.3">
      <c r="A71" s="94"/>
      <c r="B71" s="96"/>
      <c r="C71" s="99"/>
      <c r="D71" s="96"/>
      <c r="E71" s="91"/>
      <c r="F71" s="91"/>
      <c r="G71" s="89"/>
    </row>
    <row r="72" spans="1:15" s="26" customFormat="1" ht="13.2" x14ac:dyDescent="0.25">
      <c r="A72" s="70">
        <v>51</v>
      </c>
      <c r="B72" s="72" t="s">
        <v>370</v>
      </c>
      <c r="C72" s="73" t="s">
        <v>295</v>
      </c>
      <c r="D72" s="74">
        <v>180</v>
      </c>
      <c r="E72" s="75">
        <v>190</v>
      </c>
      <c r="F72" s="74">
        <v>34200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N89" si="6">E72</f>
        <v>190</v>
      </c>
      <c r="O72" s="25">
        <f t="shared" ref="O72:O89" si="7">F72</f>
        <v>34200</v>
      </c>
    </row>
    <row r="73" spans="1:15" s="26" customFormat="1" ht="39.6" x14ac:dyDescent="0.25">
      <c r="A73" s="70">
        <v>52</v>
      </c>
      <c r="B73" s="72" t="s">
        <v>371</v>
      </c>
      <c r="C73" s="73" t="s">
        <v>372</v>
      </c>
      <c r="D73" s="74" t="s">
        <v>373</v>
      </c>
      <c r="E73" s="75">
        <v>7300</v>
      </c>
      <c r="F73" s="74">
        <v>196605.79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7300</v>
      </c>
      <c r="O73" s="25">
        <f t="shared" si="7"/>
        <v>196605.79</v>
      </c>
    </row>
    <row r="74" spans="1:15" s="26" customFormat="1" ht="39.6" x14ac:dyDescent="0.25">
      <c r="A74" s="70">
        <v>53</v>
      </c>
      <c r="B74" s="72" t="s">
        <v>374</v>
      </c>
      <c r="C74" s="73" t="s">
        <v>375</v>
      </c>
      <c r="D74" s="74" t="s">
        <v>376</v>
      </c>
      <c r="E74" s="75">
        <v>84</v>
      </c>
      <c r="F74" s="74">
        <v>20286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84</v>
      </c>
      <c r="O74" s="25">
        <f t="shared" si="7"/>
        <v>20286</v>
      </c>
    </row>
    <row r="75" spans="1:15" s="26" customFormat="1" ht="39.6" x14ac:dyDescent="0.25">
      <c r="A75" s="70">
        <v>54</v>
      </c>
      <c r="B75" s="72" t="s">
        <v>377</v>
      </c>
      <c r="C75" s="73" t="s">
        <v>295</v>
      </c>
      <c r="D75" s="74" t="s">
        <v>378</v>
      </c>
      <c r="E75" s="75">
        <v>960</v>
      </c>
      <c r="F75" s="74">
        <v>403737.60000000003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960</v>
      </c>
      <c r="O75" s="25">
        <f t="shared" si="7"/>
        <v>403737.60000000003</v>
      </c>
    </row>
    <row r="76" spans="1:15" s="26" customFormat="1" ht="26.4" x14ac:dyDescent="0.25">
      <c r="A76" s="70">
        <v>55</v>
      </c>
      <c r="B76" s="72" t="s">
        <v>379</v>
      </c>
      <c r="C76" s="73" t="s">
        <v>295</v>
      </c>
      <c r="D76" s="74">
        <v>750</v>
      </c>
      <c r="E76" s="75">
        <v>97</v>
      </c>
      <c r="F76" s="74">
        <v>72750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97</v>
      </c>
      <c r="O76" s="25">
        <f t="shared" si="7"/>
        <v>72750</v>
      </c>
    </row>
    <row r="77" spans="1:15" s="26" customFormat="1" ht="39.6" x14ac:dyDescent="0.25">
      <c r="A77" s="70">
        <v>56</v>
      </c>
      <c r="B77" s="72" t="s">
        <v>380</v>
      </c>
      <c r="C77" s="73" t="s">
        <v>295</v>
      </c>
      <c r="D77" s="74" t="s">
        <v>381</v>
      </c>
      <c r="E77" s="75">
        <v>30</v>
      </c>
      <c r="F77" s="74">
        <v>9604.2000000000007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30</v>
      </c>
      <c r="O77" s="25">
        <f t="shared" si="7"/>
        <v>9604.2000000000007</v>
      </c>
    </row>
    <row r="78" spans="1:15" s="26" customFormat="1" ht="39.6" x14ac:dyDescent="0.25">
      <c r="A78" s="70">
        <v>57</v>
      </c>
      <c r="B78" s="72" t="s">
        <v>382</v>
      </c>
      <c r="C78" s="73" t="s">
        <v>295</v>
      </c>
      <c r="D78" s="74">
        <v>930</v>
      </c>
      <c r="E78" s="75">
        <v>30</v>
      </c>
      <c r="F78" s="74">
        <v>27900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30</v>
      </c>
      <c r="O78" s="25">
        <f t="shared" si="7"/>
        <v>27900</v>
      </c>
    </row>
    <row r="79" spans="1:15" s="26" customFormat="1" ht="39.6" x14ac:dyDescent="0.25">
      <c r="A79" s="70">
        <v>58</v>
      </c>
      <c r="B79" s="72" t="s">
        <v>383</v>
      </c>
      <c r="C79" s="73" t="s">
        <v>300</v>
      </c>
      <c r="D79" s="74" t="s">
        <v>384</v>
      </c>
      <c r="E79" s="75">
        <v>25</v>
      </c>
      <c r="F79" s="74">
        <v>9594.0400000000009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6"/>
        <v>25</v>
      </c>
      <c r="O79" s="25">
        <f t="shared" si="7"/>
        <v>9594.0400000000009</v>
      </c>
    </row>
    <row r="80" spans="1:15" s="26" customFormat="1" ht="26.4" x14ac:dyDescent="0.25">
      <c r="A80" s="70">
        <v>59</v>
      </c>
      <c r="B80" s="72" t="s">
        <v>385</v>
      </c>
      <c r="C80" s="73" t="s">
        <v>295</v>
      </c>
      <c r="D80" s="74">
        <v>200</v>
      </c>
      <c r="E80" s="75">
        <v>50</v>
      </c>
      <c r="F80" s="74">
        <v>10000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6"/>
        <v>50</v>
      </c>
      <c r="O80" s="25">
        <f t="shared" si="7"/>
        <v>10000</v>
      </c>
    </row>
    <row r="81" spans="1:15" s="26" customFormat="1" ht="13.2" x14ac:dyDescent="0.25">
      <c r="A81" s="70">
        <v>60</v>
      </c>
      <c r="B81" s="72" t="s">
        <v>386</v>
      </c>
      <c r="C81" s="73" t="s">
        <v>295</v>
      </c>
      <c r="D81" s="74">
        <v>298</v>
      </c>
      <c r="E81" s="75">
        <v>10</v>
      </c>
      <c r="F81" s="74">
        <v>2980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6"/>
        <v>10</v>
      </c>
      <c r="O81" s="25">
        <f t="shared" si="7"/>
        <v>2980</v>
      </c>
    </row>
    <row r="82" spans="1:15" s="26" customFormat="1" ht="26.4" x14ac:dyDescent="0.25">
      <c r="A82" s="70">
        <v>61</v>
      </c>
      <c r="B82" s="72" t="s">
        <v>387</v>
      </c>
      <c r="C82" s="73" t="s">
        <v>295</v>
      </c>
      <c r="D82" s="74" t="s">
        <v>388</v>
      </c>
      <c r="E82" s="75"/>
      <c r="F82" s="74"/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6"/>
        <v>0</v>
      </c>
      <c r="O82" s="25">
        <f t="shared" si="7"/>
        <v>0</v>
      </c>
    </row>
    <row r="83" spans="1:15" s="26" customFormat="1" ht="26.4" x14ac:dyDescent="0.25">
      <c r="A83" s="70">
        <v>62</v>
      </c>
      <c r="B83" s="72" t="s">
        <v>389</v>
      </c>
      <c r="C83" s="73" t="s">
        <v>295</v>
      </c>
      <c r="D83" s="74" t="s">
        <v>390</v>
      </c>
      <c r="E83" s="75">
        <v>1946</v>
      </c>
      <c r="F83" s="74">
        <v>994609.75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6"/>
        <v>1946</v>
      </c>
      <c r="O83" s="25">
        <f t="shared" si="7"/>
        <v>994609.75</v>
      </c>
    </row>
    <row r="84" spans="1:15" s="26" customFormat="1" ht="26.4" x14ac:dyDescent="0.25">
      <c r="A84" s="70">
        <v>63</v>
      </c>
      <c r="B84" s="72" t="s">
        <v>391</v>
      </c>
      <c r="C84" s="73" t="s">
        <v>298</v>
      </c>
      <c r="D84" s="74" t="s">
        <v>392</v>
      </c>
      <c r="E84" s="75">
        <v>176</v>
      </c>
      <c r="F84" s="74">
        <v>10357.6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6"/>
        <v>176</v>
      </c>
      <c r="O84" s="25">
        <f t="shared" si="7"/>
        <v>10357.6</v>
      </c>
    </row>
    <row r="85" spans="1:15" s="26" customFormat="1" ht="13.2" x14ac:dyDescent="0.25">
      <c r="A85" s="70">
        <v>64</v>
      </c>
      <c r="B85" s="72" t="s">
        <v>393</v>
      </c>
      <c r="C85" s="73" t="s">
        <v>295</v>
      </c>
      <c r="D85" s="74">
        <v>14</v>
      </c>
      <c r="E85" s="75">
        <v>750</v>
      </c>
      <c r="F85" s="74">
        <v>10500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6"/>
        <v>750</v>
      </c>
      <c r="O85" s="25">
        <f t="shared" si="7"/>
        <v>10500</v>
      </c>
    </row>
    <row r="86" spans="1:15" s="26" customFormat="1" ht="13.2" x14ac:dyDescent="0.25">
      <c r="A86" s="70">
        <v>65</v>
      </c>
      <c r="B86" s="72" t="s">
        <v>394</v>
      </c>
      <c r="C86" s="73" t="s">
        <v>295</v>
      </c>
      <c r="D86" s="74" t="s">
        <v>395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6"/>
        <v>0</v>
      </c>
      <c r="O86" s="25">
        <f t="shared" si="7"/>
        <v>0</v>
      </c>
    </row>
    <row r="87" spans="1:15" s="26" customFormat="1" ht="13.2" x14ac:dyDescent="0.25">
      <c r="A87" s="70">
        <v>66</v>
      </c>
      <c r="B87" s="72" t="s">
        <v>396</v>
      </c>
      <c r="C87" s="73" t="s">
        <v>295</v>
      </c>
      <c r="D87" s="74" t="s">
        <v>397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6"/>
        <v>0</v>
      </c>
      <c r="O87" s="25">
        <f t="shared" si="7"/>
        <v>0</v>
      </c>
    </row>
    <row r="88" spans="1:15" s="26" customFormat="1" ht="13.2" x14ac:dyDescent="0.25">
      <c r="A88" s="70">
        <v>67</v>
      </c>
      <c r="B88" s="72" t="s">
        <v>398</v>
      </c>
      <c r="C88" s="73" t="s">
        <v>295</v>
      </c>
      <c r="D88" s="74">
        <v>15</v>
      </c>
      <c r="E88" s="75">
        <v>2</v>
      </c>
      <c r="F88" s="74">
        <v>30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6"/>
        <v>2</v>
      </c>
      <c r="O88" s="25">
        <f t="shared" si="7"/>
        <v>30</v>
      </c>
    </row>
    <row r="89" spans="1:15" s="26" customFormat="1" ht="13.2" x14ac:dyDescent="0.25">
      <c r="A89" s="70">
        <v>68</v>
      </c>
      <c r="B89" s="72" t="s">
        <v>399</v>
      </c>
      <c r="C89" s="73" t="s">
        <v>300</v>
      </c>
      <c r="D89" s="74"/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6"/>
        <v>0</v>
      </c>
      <c r="O89" s="25">
        <f t="shared" si="7"/>
        <v>0</v>
      </c>
    </row>
    <row r="90" spans="1:15" s="17" customFormat="1" ht="13.5" customHeight="1" thickBot="1" x14ac:dyDescent="0.3"/>
    <row r="91" spans="1:15" s="17" customFormat="1" ht="26.25" customHeight="1" x14ac:dyDescent="0.25">
      <c r="A91" s="92" t="s">
        <v>139</v>
      </c>
      <c r="B91" s="86" t="s">
        <v>32</v>
      </c>
      <c r="C91" s="97" t="s">
        <v>141</v>
      </c>
      <c r="D91" s="86" t="s">
        <v>142</v>
      </c>
      <c r="E91" s="86" t="s">
        <v>503</v>
      </c>
      <c r="F91" s="86"/>
      <c r="G91" s="87" t="s">
        <v>146</v>
      </c>
    </row>
    <row r="92" spans="1:15" s="17" customFormat="1" ht="12.75" customHeight="1" x14ac:dyDescent="0.25">
      <c r="A92" s="93"/>
      <c r="B92" s="95"/>
      <c r="C92" s="98"/>
      <c r="D92" s="95"/>
      <c r="E92" s="90" t="s">
        <v>147</v>
      </c>
      <c r="F92" s="90" t="s">
        <v>148</v>
      </c>
      <c r="G92" s="88"/>
    </row>
    <row r="93" spans="1:15" s="17" customFormat="1" ht="13.5" customHeight="1" thickBot="1" x14ac:dyDescent="0.3">
      <c r="A93" s="94"/>
      <c r="B93" s="96"/>
      <c r="C93" s="99"/>
      <c r="D93" s="96"/>
      <c r="E93" s="91"/>
      <c r="F93" s="91"/>
      <c r="G93" s="89"/>
    </row>
    <row r="94" spans="1:15" s="26" customFormat="1" ht="13.2" x14ac:dyDescent="0.25">
      <c r="A94" s="70">
        <v>69</v>
      </c>
      <c r="B94" s="72" t="s">
        <v>400</v>
      </c>
      <c r="C94" s="73" t="s">
        <v>295</v>
      </c>
      <c r="D94" s="74">
        <v>14</v>
      </c>
      <c r="E94" s="75">
        <v>300</v>
      </c>
      <c r="F94" s="74">
        <v>4200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ref="N94:N114" si="8">E94</f>
        <v>300</v>
      </c>
      <c r="O94" s="25">
        <f t="shared" ref="O94:O114" si="9">F94</f>
        <v>4200</v>
      </c>
    </row>
    <row r="95" spans="1:15" s="26" customFormat="1" ht="13.2" x14ac:dyDescent="0.25">
      <c r="A95" s="70">
        <v>70</v>
      </c>
      <c r="B95" s="72" t="s">
        <v>401</v>
      </c>
      <c r="C95" s="73" t="s">
        <v>295</v>
      </c>
      <c r="D95" s="74">
        <v>70</v>
      </c>
      <c r="E95" s="75">
        <v>150</v>
      </c>
      <c r="F95" s="74">
        <v>10500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8"/>
        <v>150</v>
      </c>
      <c r="O95" s="25">
        <f t="shared" si="9"/>
        <v>10500</v>
      </c>
    </row>
    <row r="96" spans="1:15" s="26" customFormat="1" ht="13.2" x14ac:dyDescent="0.25">
      <c r="A96" s="70">
        <v>71</v>
      </c>
      <c r="B96" s="72" t="s">
        <v>402</v>
      </c>
      <c r="C96" s="73" t="s">
        <v>295</v>
      </c>
      <c r="D96" s="74" t="s">
        <v>403</v>
      </c>
      <c r="E96" s="75"/>
      <c r="F96" s="74"/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8"/>
        <v>0</v>
      </c>
      <c r="O96" s="25">
        <f t="shared" si="9"/>
        <v>0</v>
      </c>
    </row>
    <row r="97" spans="1:15" s="26" customFormat="1" ht="26.4" x14ac:dyDescent="0.25">
      <c r="A97" s="70">
        <v>72</v>
      </c>
      <c r="B97" s="72" t="s">
        <v>404</v>
      </c>
      <c r="C97" s="73" t="s">
        <v>295</v>
      </c>
      <c r="D97" s="74" t="s">
        <v>405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8"/>
        <v>0</v>
      </c>
      <c r="O97" s="25">
        <f t="shared" si="9"/>
        <v>0</v>
      </c>
    </row>
    <row r="98" spans="1:15" s="26" customFormat="1" ht="13.2" x14ac:dyDescent="0.25">
      <c r="A98" s="70">
        <v>73</v>
      </c>
      <c r="B98" s="72" t="s">
        <v>406</v>
      </c>
      <c r="C98" s="73" t="s">
        <v>295</v>
      </c>
      <c r="D98" s="74" t="s">
        <v>407</v>
      </c>
      <c r="E98" s="75">
        <v>2</v>
      </c>
      <c r="F98" s="74">
        <v>10.01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8"/>
        <v>2</v>
      </c>
      <c r="O98" s="25">
        <f t="shared" si="9"/>
        <v>10.01</v>
      </c>
    </row>
    <row r="99" spans="1:15" s="26" customFormat="1" ht="26.4" x14ac:dyDescent="0.25">
      <c r="A99" s="70">
        <v>74</v>
      </c>
      <c r="B99" s="72" t="s">
        <v>408</v>
      </c>
      <c r="C99" s="73" t="s">
        <v>295</v>
      </c>
      <c r="D99" s="74" t="s">
        <v>409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8"/>
        <v>0</v>
      </c>
      <c r="O99" s="25">
        <f t="shared" si="9"/>
        <v>0</v>
      </c>
    </row>
    <row r="100" spans="1:15" s="26" customFormat="1" ht="26.4" x14ac:dyDescent="0.25">
      <c r="A100" s="70">
        <v>75</v>
      </c>
      <c r="B100" s="72" t="s">
        <v>410</v>
      </c>
      <c r="C100" s="73" t="s">
        <v>295</v>
      </c>
      <c r="D100" s="74"/>
      <c r="E100" s="75"/>
      <c r="F100" s="74"/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8"/>
        <v>0</v>
      </c>
      <c r="O100" s="25">
        <f t="shared" si="9"/>
        <v>0</v>
      </c>
    </row>
    <row r="101" spans="1:15" s="26" customFormat="1" ht="26.4" x14ac:dyDescent="0.25">
      <c r="A101" s="70">
        <v>76</v>
      </c>
      <c r="B101" s="72" t="s">
        <v>411</v>
      </c>
      <c r="C101" s="73" t="s">
        <v>300</v>
      </c>
      <c r="D101" s="74" t="s">
        <v>412</v>
      </c>
      <c r="E101" s="75">
        <v>10</v>
      </c>
      <c r="F101" s="74">
        <v>713.5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8"/>
        <v>10</v>
      </c>
      <c r="O101" s="25">
        <f t="shared" si="9"/>
        <v>713.5</v>
      </c>
    </row>
    <row r="102" spans="1:15" s="26" customFormat="1" ht="26.4" x14ac:dyDescent="0.25">
      <c r="A102" s="70">
        <v>77</v>
      </c>
      <c r="B102" s="72" t="s">
        <v>413</v>
      </c>
      <c r="C102" s="73" t="s">
        <v>300</v>
      </c>
      <c r="D102" s="74">
        <v>330</v>
      </c>
      <c r="E102" s="75">
        <v>19</v>
      </c>
      <c r="F102" s="74">
        <v>6270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8"/>
        <v>19</v>
      </c>
      <c r="O102" s="25">
        <f t="shared" si="9"/>
        <v>6270</v>
      </c>
    </row>
    <row r="103" spans="1:15" s="26" customFormat="1" ht="13.2" x14ac:dyDescent="0.25">
      <c r="A103" s="70">
        <v>78</v>
      </c>
      <c r="B103" s="72" t="s">
        <v>414</v>
      </c>
      <c r="C103" s="73" t="s">
        <v>295</v>
      </c>
      <c r="D103" s="74">
        <v>3045</v>
      </c>
      <c r="E103" s="75">
        <v>5</v>
      </c>
      <c r="F103" s="74">
        <v>15225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8"/>
        <v>5</v>
      </c>
      <c r="O103" s="25">
        <f t="shared" si="9"/>
        <v>15225</v>
      </c>
    </row>
    <row r="104" spans="1:15" s="26" customFormat="1" ht="26.4" x14ac:dyDescent="0.25">
      <c r="A104" s="70">
        <v>79</v>
      </c>
      <c r="B104" s="72" t="s">
        <v>415</v>
      </c>
      <c r="C104" s="73" t="s">
        <v>300</v>
      </c>
      <c r="D104" s="74" t="s">
        <v>416</v>
      </c>
      <c r="E104" s="75">
        <v>8</v>
      </c>
      <c r="F104" s="74">
        <v>7447.76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8"/>
        <v>8</v>
      </c>
      <c r="O104" s="25">
        <f t="shared" si="9"/>
        <v>7447.76</v>
      </c>
    </row>
    <row r="105" spans="1:15" s="26" customFormat="1" ht="39.6" x14ac:dyDescent="0.25">
      <c r="A105" s="70">
        <v>80</v>
      </c>
      <c r="B105" s="72" t="s">
        <v>417</v>
      </c>
      <c r="C105" s="73" t="s">
        <v>300</v>
      </c>
      <c r="D105" s="74" t="s">
        <v>418</v>
      </c>
      <c r="E105" s="75">
        <v>7</v>
      </c>
      <c r="F105" s="74">
        <v>11262.09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8"/>
        <v>7</v>
      </c>
      <c r="O105" s="25">
        <f t="shared" si="9"/>
        <v>11262.09</v>
      </c>
    </row>
    <row r="106" spans="1:15" s="26" customFormat="1" ht="13.2" x14ac:dyDescent="0.25">
      <c r="A106" s="70">
        <v>81</v>
      </c>
      <c r="B106" s="72" t="s">
        <v>419</v>
      </c>
      <c r="C106" s="73" t="s">
        <v>295</v>
      </c>
      <c r="D106" s="74" t="s">
        <v>420</v>
      </c>
      <c r="E106" s="75">
        <v>231</v>
      </c>
      <c r="F106" s="74">
        <v>1998.74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8"/>
        <v>231</v>
      </c>
      <c r="O106" s="25">
        <f t="shared" si="9"/>
        <v>1998.74</v>
      </c>
    </row>
    <row r="107" spans="1:15" s="26" customFormat="1" ht="26.4" x14ac:dyDescent="0.25">
      <c r="A107" s="70">
        <v>82</v>
      </c>
      <c r="B107" s="72" t="s">
        <v>421</v>
      </c>
      <c r="C107" s="73" t="s">
        <v>295</v>
      </c>
      <c r="D107" s="74" t="s">
        <v>422</v>
      </c>
      <c r="E107" s="75">
        <v>1975</v>
      </c>
      <c r="F107" s="74">
        <v>105764.05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8"/>
        <v>1975</v>
      </c>
      <c r="O107" s="25">
        <f t="shared" si="9"/>
        <v>105764.05</v>
      </c>
    </row>
    <row r="108" spans="1:15" s="26" customFormat="1" ht="13.2" x14ac:dyDescent="0.25">
      <c r="A108" s="70">
        <v>83</v>
      </c>
      <c r="B108" s="72" t="s">
        <v>423</v>
      </c>
      <c r="C108" s="73" t="s">
        <v>295</v>
      </c>
      <c r="D108" s="74" t="s">
        <v>424</v>
      </c>
      <c r="E108" s="75">
        <v>90</v>
      </c>
      <c r="F108" s="74">
        <v>10580.58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8"/>
        <v>90</v>
      </c>
      <c r="O108" s="25">
        <f t="shared" si="9"/>
        <v>10580.58</v>
      </c>
    </row>
    <row r="109" spans="1:15" s="26" customFormat="1" ht="13.2" x14ac:dyDescent="0.25">
      <c r="A109" s="70">
        <v>84</v>
      </c>
      <c r="B109" s="72" t="s">
        <v>425</v>
      </c>
      <c r="C109" s="73" t="s">
        <v>295</v>
      </c>
      <c r="D109" s="74">
        <v>45</v>
      </c>
      <c r="E109" s="75">
        <v>92</v>
      </c>
      <c r="F109" s="74">
        <v>4140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8"/>
        <v>92</v>
      </c>
      <c r="O109" s="25">
        <f t="shared" si="9"/>
        <v>4140</v>
      </c>
    </row>
    <row r="110" spans="1:15" s="26" customFormat="1" ht="52.8" x14ac:dyDescent="0.25">
      <c r="A110" s="70">
        <v>85</v>
      </c>
      <c r="B110" s="72" t="s">
        <v>426</v>
      </c>
      <c r="C110" s="73" t="s">
        <v>295</v>
      </c>
      <c r="D110" s="74"/>
      <c r="E110" s="75"/>
      <c r="F110" s="74"/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8"/>
        <v>0</v>
      </c>
      <c r="O110" s="25">
        <f t="shared" si="9"/>
        <v>0</v>
      </c>
    </row>
    <row r="111" spans="1:15" s="26" customFormat="1" ht="26.4" x14ac:dyDescent="0.25">
      <c r="A111" s="70">
        <v>86</v>
      </c>
      <c r="B111" s="72" t="s">
        <v>427</v>
      </c>
      <c r="C111" s="73" t="s">
        <v>295</v>
      </c>
      <c r="D111" s="74">
        <v>81</v>
      </c>
      <c r="E111" s="75">
        <v>23</v>
      </c>
      <c r="F111" s="74">
        <v>1863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8"/>
        <v>23</v>
      </c>
      <c r="O111" s="25">
        <f t="shared" si="9"/>
        <v>1863</v>
      </c>
    </row>
    <row r="112" spans="1:15" s="26" customFormat="1" ht="26.4" x14ac:dyDescent="0.25">
      <c r="A112" s="70">
        <v>87</v>
      </c>
      <c r="B112" s="72" t="s">
        <v>428</v>
      </c>
      <c r="C112" s="73" t="s">
        <v>300</v>
      </c>
      <c r="D112" s="74">
        <v>80</v>
      </c>
      <c r="E112" s="75">
        <v>4</v>
      </c>
      <c r="F112" s="74">
        <v>320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8"/>
        <v>4</v>
      </c>
      <c r="O112" s="25">
        <f t="shared" si="9"/>
        <v>320</v>
      </c>
    </row>
    <row r="113" spans="1:15" s="26" customFormat="1" ht="13.2" x14ac:dyDescent="0.25">
      <c r="A113" s="70">
        <v>88</v>
      </c>
      <c r="B113" s="72" t="s">
        <v>429</v>
      </c>
      <c r="C113" s="73" t="s">
        <v>300</v>
      </c>
      <c r="D113" s="74">
        <v>110</v>
      </c>
      <c r="E113" s="75">
        <v>50</v>
      </c>
      <c r="F113" s="74">
        <v>5500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8"/>
        <v>50</v>
      </c>
      <c r="O113" s="25">
        <f t="shared" si="9"/>
        <v>5500</v>
      </c>
    </row>
    <row r="114" spans="1:15" s="26" customFormat="1" ht="13.2" x14ac:dyDescent="0.25">
      <c r="A114" s="70">
        <v>89</v>
      </c>
      <c r="B114" s="72" t="s">
        <v>430</v>
      </c>
      <c r="C114" s="73" t="s">
        <v>431</v>
      </c>
      <c r="D114" s="74" t="s">
        <v>432</v>
      </c>
      <c r="E114" s="75">
        <v>50</v>
      </c>
      <c r="F114" s="74">
        <v>4480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8"/>
        <v>50</v>
      </c>
      <c r="O114" s="25">
        <f t="shared" si="9"/>
        <v>4480</v>
      </c>
    </row>
    <row r="115" spans="1:15" s="17" customFormat="1" ht="13.5" customHeight="1" thickBot="1" x14ac:dyDescent="0.3"/>
    <row r="116" spans="1:15" s="17" customFormat="1" ht="26.25" customHeight="1" x14ac:dyDescent="0.25">
      <c r="A116" s="92" t="s">
        <v>139</v>
      </c>
      <c r="B116" s="86" t="s">
        <v>32</v>
      </c>
      <c r="C116" s="97" t="s">
        <v>141</v>
      </c>
      <c r="D116" s="86" t="s">
        <v>142</v>
      </c>
      <c r="E116" s="86" t="s">
        <v>503</v>
      </c>
      <c r="F116" s="86"/>
      <c r="G116" s="87" t="s">
        <v>146</v>
      </c>
    </row>
    <row r="117" spans="1:15" s="17" customFormat="1" ht="12.75" customHeight="1" x14ac:dyDescent="0.25">
      <c r="A117" s="93"/>
      <c r="B117" s="95"/>
      <c r="C117" s="98"/>
      <c r="D117" s="95"/>
      <c r="E117" s="90" t="s">
        <v>147</v>
      </c>
      <c r="F117" s="90" t="s">
        <v>148</v>
      </c>
      <c r="G117" s="88"/>
    </row>
    <row r="118" spans="1:15" s="17" customFormat="1" ht="13.5" customHeight="1" thickBot="1" x14ac:dyDescent="0.3">
      <c r="A118" s="94"/>
      <c r="B118" s="96"/>
      <c r="C118" s="99"/>
      <c r="D118" s="96"/>
      <c r="E118" s="91"/>
      <c r="F118" s="91"/>
      <c r="G118" s="89"/>
    </row>
    <row r="119" spans="1:15" s="26" customFormat="1" ht="26.4" x14ac:dyDescent="0.25">
      <c r="A119" s="70">
        <v>90</v>
      </c>
      <c r="B119" s="72" t="s">
        <v>433</v>
      </c>
      <c r="C119" s="73" t="s">
        <v>300</v>
      </c>
      <c r="D119" s="74" t="s">
        <v>434</v>
      </c>
      <c r="E119" s="75">
        <v>100</v>
      </c>
      <c r="F119" s="74">
        <v>2290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ref="N119:N139" si="10">E119</f>
        <v>100</v>
      </c>
      <c r="O119" s="25">
        <f t="shared" ref="O119:O139" si="11">F119</f>
        <v>2290</v>
      </c>
    </row>
    <row r="120" spans="1:15" s="26" customFormat="1" ht="13.2" x14ac:dyDescent="0.25">
      <c r="A120" s="70">
        <v>91</v>
      </c>
      <c r="B120" s="72" t="s">
        <v>435</v>
      </c>
      <c r="C120" s="73" t="s">
        <v>300</v>
      </c>
      <c r="D120" s="74" t="s">
        <v>436</v>
      </c>
      <c r="E120" s="75"/>
      <c r="F120" s="74"/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0"/>
        <v>0</v>
      </c>
      <c r="O120" s="25">
        <f t="shared" si="11"/>
        <v>0</v>
      </c>
    </row>
    <row r="121" spans="1:15" s="26" customFormat="1" ht="39.6" x14ac:dyDescent="0.25">
      <c r="A121" s="70">
        <v>92</v>
      </c>
      <c r="B121" s="72" t="s">
        <v>437</v>
      </c>
      <c r="C121" s="73" t="s">
        <v>431</v>
      </c>
      <c r="D121" s="74">
        <v>1350</v>
      </c>
      <c r="E121" s="75">
        <v>10</v>
      </c>
      <c r="F121" s="74">
        <v>13500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0"/>
        <v>10</v>
      </c>
      <c r="O121" s="25">
        <f t="shared" si="11"/>
        <v>13500</v>
      </c>
    </row>
    <row r="122" spans="1:15" s="26" customFormat="1" ht="13.2" x14ac:dyDescent="0.25">
      <c r="A122" s="70">
        <v>93</v>
      </c>
      <c r="B122" s="72" t="s">
        <v>438</v>
      </c>
      <c r="C122" s="73" t="s">
        <v>295</v>
      </c>
      <c r="D122" s="74" t="s">
        <v>439</v>
      </c>
      <c r="E122" s="75">
        <v>16</v>
      </c>
      <c r="F122" s="74">
        <v>10157.15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0"/>
        <v>16</v>
      </c>
      <c r="O122" s="25">
        <f t="shared" si="11"/>
        <v>10157.15</v>
      </c>
    </row>
    <row r="123" spans="1:15" s="26" customFormat="1" ht="26.4" x14ac:dyDescent="0.25">
      <c r="A123" s="70">
        <v>94</v>
      </c>
      <c r="B123" s="72" t="s">
        <v>440</v>
      </c>
      <c r="C123" s="73" t="s">
        <v>324</v>
      </c>
      <c r="D123" s="74" t="s">
        <v>441</v>
      </c>
      <c r="E123" s="75">
        <v>300</v>
      </c>
      <c r="F123" s="74">
        <v>14784.12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0"/>
        <v>300</v>
      </c>
      <c r="O123" s="25">
        <f t="shared" si="11"/>
        <v>14784.12</v>
      </c>
    </row>
    <row r="124" spans="1:15" s="26" customFormat="1" ht="26.4" x14ac:dyDescent="0.25">
      <c r="A124" s="70">
        <v>95</v>
      </c>
      <c r="B124" s="72" t="s">
        <v>442</v>
      </c>
      <c r="C124" s="73" t="s">
        <v>324</v>
      </c>
      <c r="D124" s="74" t="s">
        <v>443</v>
      </c>
      <c r="E124" s="75">
        <v>150</v>
      </c>
      <c r="F124" s="74">
        <v>12484.37</v>
      </c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0"/>
        <v>150</v>
      </c>
      <c r="O124" s="25">
        <f t="shared" si="11"/>
        <v>12484.37</v>
      </c>
    </row>
    <row r="125" spans="1:15" s="26" customFormat="1" ht="26.4" x14ac:dyDescent="0.25">
      <c r="A125" s="70">
        <v>96</v>
      </c>
      <c r="B125" s="72" t="s">
        <v>444</v>
      </c>
      <c r="C125" s="73" t="s">
        <v>324</v>
      </c>
      <c r="D125" s="74" t="s">
        <v>445</v>
      </c>
      <c r="E125" s="75">
        <v>350</v>
      </c>
      <c r="F125" s="74">
        <v>22997.52</v>
      </c>
      <c r="G125" s="76"/>
      <c r="H125" s="25" t="e">
        <f>#REF!</f>
        <v>#REF!</v>
      </c>
      <c r="I125" s="25" t="e">
        <f>#REF!</f>
        <v>#REF!</v>
      </c>
      <c r="J125" s="25" t="e">
        <f>#REF!</f>
        <v>#REF!</v>
      </c>
      <c r="K125" s="25" t="e">
        <f>#REF!</f>
        <v>#REF!</v>
      </c>
      <c r="L125" s="25" t="e">
        <f>#REF!</f>
        <v>#REF!</v>
      </c>
      <c r="M125" s="25" t="e">
        <f>#REF!</f>
        <v>#REF!</v>
      </c>
      <c r="N125" s="25">
        <f t="shared" si="10"/>
        <v>350</v>
      </c>
      <c r="O125" s="25">
        <f t="shared" si="11"/>
        <v>22997.52</v>
      </c>
    </row>
    <row r="126" spans="1:15" s="26" customFormat="1" ht="13.2" x14ac:dyDescent="0.25">
      <c r="A126" s="70">
        <v>97</v>
      </c>
      <c r="B126" s="72" t="s">
        <v>446</v>
      </c>
      <c r="C126" s="73" t="s">
        <v>300</v>
      </c>
      <c r="D126" s="74" t="s">
        <v>447</v>
      </c>
      <c r="E126" s="75">
        <v>0.8</v>
      </c>
      <c r="F126" s="74">
        <v>2466.6600000000003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si="10"/>
        <v>0.8</v>
      </c>
      <c r="O126" s="25">
        <f t="shared" si="11"/>
        <v>2466.6600000000003</v>
      </c>
    </row>
    <row r="127" spans="1:15" s="26" customFormat="1" ht="13.2" x14ac:dyDescent="0.25">
      <c r="A127" s="70">
        <v>98</v>
      </c>
      <c r="B127" s="72" t="s">
        <v>448</v>
      </c>
      <c r="C127" s="73" t="s">
        <v>300</v>
      </c>
      <c r="D127" s="74">
        <v>304</v>
      </c>
      <c r="E127" s="75">
        <v>5</v>
      </c>
      <c r="F127" s="74">
        <v>1520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0"/>
        <v>5</v>
      </c>
      <c r="O127" s="25">
        <f t="shared" si="11"/>
        <v>1520</v>
      </c>
    </row>
    <row r="128" spans="1:15" s="26" customFormat="1" ht="26.4" x14ac:dyDescent="0.25">
      <c r="A128" s="70">
        <v>99</v>
      </c>
      <c r="B128" s="72" t="s">
        <v>449</v>
      </c>
      <c r="C128" s="73" t="s">
        <v>295</v>
      </c>
      <c r="D128" s="74" t="s">
        <v>450</v>
      </c>
      <c r="E128" s="75">
        <v>49</v>
      </c>
      <c r="F128" s="74">
        <v>2497.0300000000002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0"/>
        <v>49</v>
      </c>
      <c r="O128" s="25">
        <f t="shared" si="11"/>
        <v>2497.0300000000002</v>
      </c>
    </row>
    <row r="129" spans="1:15" s="26" customFormat="1" ht="26.4" x14ac:dyDescent="0.25">
      <c r="A129" s="70">
        <v>100</v>
      </c>
      <c r="B129" s="72" t="s">
        <v>451</v>
      </c>
      <c r="C129" s="73" t="s">
        <v>295</v>
      </c>
      <c r="D129" s="74">
        <v>79</v>
      </c>
      <c r="E129" s="75">
        <v>115</v>
      </c>
      <c r="F129" s="74">
        <v>9085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0"/>
        <v>115</v>
      </c>
      <c r="O129" s="25">
        <f t="shared" si="11"/>
        <v>9085</v>
      </c>
    </row>
    <row r="130" spans="1:15" s="26" customFormat="1" ht="26.4" x14ac:dyDescent="0.25">
      <c r="A130" s="70">
        <v>101</v>
      </c>
      <c r="B130" s="72" t="s">
        <v>452</v>
      </c>
      <c r="C130" s="73" t="s">
        <v>295</v>
      </c>
      <c r="D130" s="74" t="s">
        <v>453</v>
      </c>
      <c r="E130" s="75">
        <v>1360</v>
      </c>
      <c r="F130" s="74">
        <v>76132.800000000003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0"/>
        <v>1360</v>
      </c>
      <c r="O130" s="25">
        <f t="shared" si="11"/>
        <v>76132.800000000003</v>
      </c>
    </row>
    <row r="131" spans="1:15" s="26" customFormat="1" ht="13.2" x14ac:dyDescent="0.25">
      <c r="A131" s="70">
        <v>102</v>
      </c>
      <c r="B131" s="72" t="s">
        <v>454</v>
      </c>
      <c r="C131" s="73" t="s">
        <v>295</v>
      </c>
      <c r="D131" s="74" t="s">
        <v>455</v>
      </c>
      <c r="E131" s="75">
        <v>70</v>
      </c>
      <c r="F131" s="74">
        <v>3108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0"/>
        <v>70</v>
      </c>
      <c r="O131" s="25">
        <f t="shared" si="11"/>
        <v>3108</v>
      </c>
    </row>
    <row r="132" spans="1:15" s="26" customFormat="1" ht="13.2" x14ac:dyDescent="0.25">
      <c r="A132" s="70">
        <v>103</v>
      </c>
      <c r="B132" s="72" t="s">
        <v>456</v>
      </c>
      <c r="C132" s="73" t="s">
        <v>295</v>
      </c>
      <c r="D132" s="74" t="s">
        <v>457</v>
      </c>
      <c r="E132" s="75">
        <v>5861</v>
      </c>
      <c r="F132" s="74">
        <v>289491.97000000003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0"/>
        <v>5861</v>
      </c>
      <c r="O132" s="25">
        <f t="shared" si="11"/>
        <v>289491.97000000003</v>
      </c>
    </row>
    <row r="133" spans="1:15" s="26" customFormat="1" ht="13.2" x14ac:dyDescent="0.25">
      <c r="A133" s="70">
        <v>104</v>
      </c>
      <c r="B133" s="72" t="s">
        <v>458</v>
      </c>
      <c r="C133" s="73" t="s">
        <v>314</v>
      </c>
      <c r="D133" s="74" t="s">
        <v>459</v>
      </c>
      <c r="E133" s="75">
        <v>10</v>
      </c>
      <c r="F133" s="74">
        <v>35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0"/>
        <v>10</v>
      </c>
      <c r="O133" s="25">
        <f t="shared" si="11"/>
        <v>35</v>
      </c>
    </row>
    <row r="134" spans="1:15" s="26" customFormat="1" ht="39.6" x14ac:dyDescent="0.25">
      <c r="A134" s="70">
        <v>105</v>
      </c>
      <c r="B134" s="72" t="s">
        <v>460</v>
      </c>
      <c r="C134" s="73" t="s">
        <v>314</v>
      </c>
      <c r="D134" s="74" t="s">
        <v>461</v>
      </c>
      <c r="E134" s="75">
        <v>2150</v>
      </c>
      <c r="F134" s="74">
        <v>19285.5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0"/>
        <v>2150</v>
      </c>
      <c r="O134" s="25">
        <f t="shared" si="11"/>
        <v>19285.5</v>
      </c>
    </row>
    <row r="135" spans="1:15" s="26" customFormat="1" ht="13.2" x14ac:dyDescent="0.25">
      <c r="A135" s="70">
        <v>106</v>
      </c>
      <c r="B135" s="72" t="s">
        <v>462</v>
      </c>
      <c r="C135" s="73" t="s">
        <v>295</v>
      </c>
      <c r="D135" s="74" t="s">
        <v>463</v>
      </c>
      <c r="E135" s="75">
        <v>1300</v>
      </c>
      <c r="F135" s="74">
        <v>4650.6100000000006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0"/>
        <v>1300</v>
      </c>
      <c r="O135" s="25">
        <f t="shared" si="11"/>
        <v>4650.6100000000006</v>
      </c>
    </row>
    <row r="136" spans="1:15" s="26" customFormat="1" ht="13.2" x14ac:dyDescent="0.25">
      <c r="A136" s="70">
        <v>107</v>
      </c>
      <c r="B136" s="72" t="s">
        <v>464</v>
      </c>
      <c r="C136" s="73" t="s">
        <v>295</v>
      </c>
      <c r="D136" s="74" t="s">
        <v>465</v>
      </c>
      <c r="E136" s="75">
        <v>100</v>
      </c>
      <c r="F136" s="74">
        <v>203.39000000000001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0"/>
        <v>100</v>
      </c>
      <c r="O136" s="25">
        <f t="shared" si="11"/>
        <v>203.39000000000001</v>
      </c>
    </row>
    <row r="137" spans="1:15" s="26" customFormat="1" ht="26.4" x14ac:dyDescent="0.25">
      <c r="A137" s="70">
        <v>108</v>
      </c>
      <c r="B137" s="72" t="s">
        <v>466</v>
      </c>
      <c r="C137" s="73" t="s">
        <v>314</v>
      </c>
      <c r="D137" s="74" t="s">
        <v>467</v>
      </c>
      <c r="E137" s="75">
        <v>4000</v>
      </c>
      <c r="F137" s="74">
        <v>13600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0"/>
        <v>4000</v>
      </c>
      <c r="O137" s="25">
        <f t="shared" si="11"/>
        <v>13600</v>
      </c>
    </row>
    <row r="138" spans="1:15" s="26" customFormat="1" ht="13.2" x14ac:dyDescent="0.25">
      <c r="A138" s="70">
        <v>109</v>
      </c>
      <c r="B138" s="72" t="s">
        <v>468</v>
      </c>
      <c r="C138" s="73" t="s">
        <v>314</v>
      </c>
      <c r="D138" s="74" t="s">
        <v>469</v>
      </c>
      <c r="E138" s="75">
        <v>7500</v>
      </c>
      <c r="F138" s="74">
        <v>53700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0"/>
        <v>7500</v>
      </c>
      <c r="O138" s="25">
        <f t="shared" si="11"/>
        <v>53700</v>
      </c>
    </row>
    <row r="139" spans="1:15" s="26" customFormat="1" ht="26.4" x14ac:dyDescent="0.25">
      <c r="A139" s="70">
        <v>110</v>
      </c>
      <c r="B139" s="72" t="s">
        <v>470</v>
      </c>
      <c r="C139" s="73" t="s">
        <v>314</v>
      </c>
      <c r="D139" s="74">
        <v>3</v>
      </c>
      <c r="E139" s="75">
        <v>1800</v>
      </c>
      <c r="F139" s="74">
        <v>5400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0"/>
        <v>1800</v>
      </c>
      <c r="O139" s="25">
        <f t="shared" si="11"/>
        <v>5400</v>
      </c>
    </row>
    <row r="140" spans="1:15" s="17" customFormat="1" ht="13.5" customHeight="1" thickBot="1" x14ac:dyDescent="0.3"/>
    <row r="141" spans="1:15" s="17" customFormat="1" ht="26.25" customHeight="1" x14ac:dyDescent="0.25">
      <c r="A141" s="92" t="s">
        <v>139</v>
      </c>
      <c r="B141" s="86" t="s">
        <v>32</v>
      </c>
      <c r="C141" s="97" t="s">
        <v>141</v>
      </c>
      <c r="D141" s="86" t="s">
        <v>142</v>
      </c>
      <c r="E141" s="86" t="s">
        <v>503</v>
      </c>
      <c r="F141" s="86"/>
      <c r="G141" s="87" t="s">
        <v>146</v>
      </c>
    </row>
    <row r="142" spans="1:15" s="17" customFormat="1" ht="12.75" customHeight="1" x14ac:dyDescent="0.25">
      <c r="A142" s="93"/>
      <c r="B142" s="95"/>
      <c r="C142" s="98"/>
      <c r="D142" s="95"/>
      <c r="E142" s="90" t="s">
        <v>147</v>
      </c>
      <c r="F142" s="90" t="s">
        <v>148</v>
      </c>
      <c r="G142" s="88"/>
    </row>
    <row r="143" spans="1:15" s="17" customFormat="1" ht="13.5" customHeight="1" thickBot="1" x14ac:dyDescent="0.3">
      <c r="A143" s="94"/>
      <c r="B143" s="96"/>
      <c r="C143" s="99"/>
      <c r="D143" s="96"/>
      <c r="E143" s="91"/>
      <c r="F143" s="91"/>
      <c r="G143" s="89"/>
    </row>
    <row r="144" spans="1:15" s="26" customFormat="1" ht="26.4" x14ac:dyDescent="0.25">
      <c r="A144" s="70">
        <v>111</v>
      </c>
      <c r="B144" s="72" t="s">
        <v>471</v>
      </c>
      <c r="C144" s="73" t="s">
        <v>314</v>
      </c>
      <c r="D144" s="74" t="s">
        <v>472</v>
      </c>
      <c r="E144" s="75">
        <v>4000</v>
      </c>
      <c r="F144" s="74">
        <v>25884.43</v>
      </c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ref="N144:N164" si="12">E144</f>
        <v>4000</v>
      </c>
      <c r="O144" s="25">
        <f t="shared" ref="O144:O164" si="13">F144</f>
        <v>25884.43</v>
      </c>
    </row>
    <row r="145" spans="1:15" s="26" customFormat="1" ht="13.2" x14ac:dyDescent="0.25">
      <c r="A145" s="70">
        <v>112</v>
      </c>
      <c r="B145" s="72" t="s">
        <v>473</v>
      </c>
      <c r="C145" s="73" t="s">
        <v>314</v>
      </c>
      <c r="D145" s="74" t="s">
        <v>474</v>
      </c>
      <c r="E145" s="75"/>
      <c r="F145" s="74"/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2"/>
        <v>0</v>
      </c>
      <c r="O145" s="25">
        <f t="shared" si="13"/>
        <v>0</v>
      </c>
    </row>
    <row r="146" spans="1:15" s="26" customFormat="1" ht="13.2" x14ac:dyDescent="0.25">
      <c r="A146" s="70">
        <v>113</v>
      </c>
      <c r="B146" s="72" t="s">
        <v>475</v>
      </c>
      <c r="C146" s="73" t="s">
        <v>295</v>
      </c>
      <c r="D146" s="74">
        <v>675</v>
      </c>
      <c r="E146" s="75"/>
      <c r="F146" s="74"/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2"/>
        <v>0</v>
      </c>
      <c r="O146" s="25">
        <f t="shared" si="13"/>
        <v>0</v>
      </c>
    </row>
    <row r="147" spans="1:15" s="26" customFormat="1" ht="13.2" x14ac:dyDescent="0.25">
      <c r="A147" s="70">
        <v>114</v>
      </c>
      <c r="B147" s="72" t="s">
        <v>476</v>
      </c>
      <c r="C147" s="73" t="s">
        <v>295</v>
      </c>
      <c r="D147" s="74">
        <v>10</v>
      </c>
      <c r="E147" s="75"/>
      <c r="F147" s="74"/>
      <c r="G147" s="76"/>
      <c r="H147" s="25" t="e">
        <f>#REF!</f>
        <v>#REF!</v>
      </c>
      <c r="I147" s="25" t="e">
        <f>#REF!</f>
        <v>#REF!</v>
      </c>
      <c r="J147" s="25" t="e">
        <f>#REF!</f>
        <v>#REF!</v>
      </c>
      <c r="K147" s="25" t="e">
        <f>#REF!</f>
        <v>#REF!</v>
      </c>
      <c r="L147" s="25" t="e">
        <f>#REF!</f>
        <v>#REF!</v>
      </c>
      <c r="M147" s="25" t="e">
        <f>#REF!</f>
        <v>#REF!</v>
      </c>
      <c r="N147" s="25">
        <f t="shared" si="12"/>
        <v>0</v>
      </c>
      <c r="O147" s="25">
        <f t="shared" si="13"/>
        <v>0</v>
      </c>
    </row>
    <row r="148" spans="1:15" s="26" customFormat="1" ht="13.2" x14ac:dyDescent="0.25">
      <c r="A148" s="70">
        <v>115</v>
      </c>
      <c r="B148" s="72" t="s">
        <v>477</v>
      </c>
      <c r="C148" s="73" t="s">
        <v>295</v>
      </c>
      <c r="D148" s="74">
        <v>10</v>
      </c>
      <c r="E148" s="75"/>
      <c r="F148" s="74"/>
      <c r="G148" s="76"/>
      <c r="H148" s="25" t="e">
        <f>#REF!</f>
        <v>#REF!</v>
      </c>
      <c r="I148" s="25" t="e">
        <f>#REF!</f>
        <v>#REF!</v>
      </c>
      <c r="J148" s="25" t="e">
        <f>#REF!</f>
        <v>#REF!</v>
      </c>
      <c r="K148" s="25" t="e">
        <f>#REF!</f>
        <v>#REF!</v>
      </c>
      <c r="L148" s="25" t="e">
        <f>#REF!</f>
        <v>#REF!</v>
      </c>
      <c r="M148" s="25" t="e">
        <f>#REF!</f>
        <v>#REF!</v>
      </c>
      <c r="N148" s="25">
        <f t="shared" si="12"/>
        <v>0</v>
      </c>
      <c r="O148" s="25">
        <f t="shared" si="13"/>
        <v>0</v>
      </c>
    </row>
    <row r="149" spans="1:15" s="26" customFormat="1" ht="13.2" x14ac:dyDescent="0.25">
      <c r="A149" s="70">
        <v>116</v>
      </c>
      <c r="B149" s="72" t="s">
        <v>478</v>
      </c>
      <c r="C149" s="73" t="s">
        <v>295</v>
      </c>
      <c r="D149" s="74" t="s">
        <v>479</v>
      </c>
      <c r="E149" s="75"/>
      <c r="F149" s="74"/>
      <c r="G149" s="76"/>
      <c r="H149" s="25" t="e">
        <f>#REF!</f>
        <v>#REF!</v>
      </c>
      <c r="I149" s="25" t="e">
        <f>#REF!</f>
        <v>#REF!</v>
      </c>
      <c r="J149" s="25" t="e">
        <f>#REF!</f>
        <v>#REF!</v>
      </c>
      <c r="K149" s="25" t="e">
        <f>#REF!</f>
        <v>#REF!</v>
      </c>
      <c r="L149" s="25" t="e">
        <f>#REF!</f>
        <v>#REF!</v>
      </c>
      <c r="M149" s="25" t="e">
        <f>#REF!</f>
        <v>#REF!</v>
      </c>
      <c r="N149" s="25">
        <f t="shared" si="12"/>
        <v>0</v>
      </c>
      <c r="O149" s="25">
        <f t="shared" si="13"/>
        <v>0</v>
      </c>
    </row>
    <row r="150" spans="1:15" s="26" customFormat="1" ht="13.2" x14ac:dyDescent="0.25">
      <c r="A150" s="70">
        <v>117</v>
      </c>
      <c r="B150" s="72" t="s">
        <v>480</v>
      </c>
      <c r="C150" s="73" t="s">
        <v>295</v>
      </c>
      <c r="D150" s="74">
        <v>1370</v>
      </c>
      <c r="E150" s="75"/>
      <c r="F150" s="74"/>
      <c r="G150" s="76"/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>
        <f t="shared" si="12"/>
        <v>0</v>
      </c>
      <c r="O150" s="25">
        <f t="shared" si="13"/>
        <v>0</v>
      </c>
    </row>
    <row r="151" spans="1:15" s="26" customFormat="1" ht="13.2" x14ac:dyDescent="0.25">
      <c r="A151" s="70">
        <v>118</v>
      </c>
      <c r="B151" s="72" t="s">
        <v>481</v>
      </c>
      <c r="C151" s="73" t="s">
        <v>295</v>
      </c>
      <c r="D151" s="74">
        <v>352</v>
      </c>
      <c r="E151" s="75"/>
      <c r="F151" s="74"/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si="12"/>
        <v>0</v>
      </c>
      <c r="O151" s="25">
        <f t="shared" si="13"/>
        <v>0</v>
      </c>
    </row>
    <row r="152" spans="1:15" s="26" customFormat="1" ht="13.2" x14ac:dyDescent="0.25">
      <c r="A152" s="70">
        <v>119</v>
      </c>
      <c r="B152" s="72" t="s">
        <v>482</v>
      </c>
      <c r="C152" s="73" t="s">
        <v>300</v>
      </c>
      <c r="D152" s="74">
        <v>200</v>
      </c>
      <c r="E152" s="75">
        <v>48</v>
      </c>
      <c r="F152" s="74">
        <v>9600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2"/>
        <v>48</v>
      </c>
      <c r="O152" s="25">
        <f t="shared" si="13"/>
        <v>9600</v>
      </c>
    </row>
    <row r="153" spans="1:15" s="26" customFormat="1" ht="13.2" x14ac:dyDescent="0.25">
      <c r="A153" s="70">
        <v>120</v>
      </c>
      <c r="B153" s="72" t="s">
        <v>483</v>
      </c>
      <c r="C153" s="73" t="s">
        <v>300</v>
      </c>
      <c r="D153" s="74">
        <v>400</v>
      </c>
      <c r="E153" s="75">
        <v>5</v>
      </c>
      <c r="F153" s="74">
        <v>2000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2"/>
        <v>5</v>
      </c>
      <c r="O153" s="25">
        <f t="shared" si="13"/>
        <v>2000</v>
      </c>
    </row>
    <row r="154" spans="1:15" s="26" customFormat="1" ht="13.2" x14ac:dyDescent="0.25">
      <c r="A154" s="70">
        <v>121</v>
      </c>
      <c r="B154" s="72" t="s">
        <v>484</v>
      </c>
      <c r="C154" s="73" t="s">
        <v>300</v>
      </c>
      <c r="D154" s="74">
        <v>298</v>
      </c>
      <c r="E154" s="75">
        <v>3.8000000000000003</v>
      </c>
      <c r="F154" s="74">
        <v>1132.4000000000001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2"/>
        <v>3.8000000000000003</v>
      </c>
      <c r="O154" s="25">
        <f t="shared" si="13"/>
        <v>1132.4000000000001</v>
      </c>
    </row>
    <row r="155" spans="1:15" s="26" customFormat="1" ht="13.2" x14ac:dyDescent="0.25">
      <c r="A155" s="70">
        <v>122</v>
      </c>
      <c r="B155" s="72" t="s">
        <v>485</v>
      </c>
      <c r="C155" s="73" t="s">
        <v>295</v>
      </c>
      <c r="D155" s="74">
        <v>8</v>
      </c>
      <c r="E155" s="75"/>
      <c r="F155" s="74"/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2"/>
        <v>0</v>
      </c>
      <c r="O155" s="25">
        <f t="shared" si="13"/>
        <v>0</v>
      </c>
    </row>
    <row r="156" spans="1:15" s="26" customFormat="1" ht="13.2" x14ac:dyDescent="0.25">
      <c r="A156" s="70">
        <v>123</v>
      </c>
      <c r="B156" s="72" t="s">
        <v>486</v>
      </c>
      <c r="C156" s="73" t="s">
        <v>295</v>
      </c>
      <c r="D156" s="74">
        <v>60</v>
      </c>
      <c r="E156" s="75">
        <v>100</v>
      </c>
      <c r="F156" s="74">
        <v>6000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2"/>
        <v>100</v>
      </c>
      <c r="O156" s="25">
        <f t="shared" si="13"/>
        <v>6000</v>
      </c>
    </row>
    <row r="157" spans="1:15" s="26" customFormat="1" ht="39.6" x14ac:dyDescent="0.25">
      <c r="A157" s="70">
        <v>124</v>
      </c>
      <c r="B157" s="72" t="s">
        <v>487</v>
      </c>
      <c r="C157" s="73" t="s">
        <v>295</v>
      </c>
      <c r="D157" s="74" t="s">
        <v>488</v>
      </c>
      <c r="E157" s="75">
        <v>190</v>
      </c>
      <c r="F157" s="74">
        <v>2612.31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2"/>
        <v>190</v>
      </c>
      <c r="O157" s="25">
        <f t="shared" si="13"/>
        <v>2612.31</v>
      </c>
    </row>
    <row r="158" spans="1:15" s="26" customFormat="1" ht="13.2" x14ac:dyDescent="0.25">
      <c r="A158" s="70">
        <v>125</v>
      </c>
      <c r="B158" s="72" t="s">
        <v>489</v>
      </c>
      <c r="C158" s="73" t="s">
        <v>295</v>
      </c>
      <c r="D158" s="74" t="s">
        <v>490</v>
      </c>
      <c r="E158" s="75">
        <v>1000</v>
      </c>
      <c r="F158" s="74">
        <v>2630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2"/>
        <v>1000</v>
      </c>
      <c r="O158" s="25">
        <f t="shared" si="13"/>
        <v>2630</v>
      </c>
    </row>
    <row r="159" spans="1:15" s="26" customFormat="1" ht="13.2" x14ac:dyDescent="0.25">
      <c r="A159" s="70">
        <v>126</v>
      </c>
      <c r="B159" s="72" t="s">
        <v>491</v>
      </c>
      <c r="C159" s="73" t="s">
        <v>295</v>
      </c>
      <c r="D159" s="74" t="s">
        <v>492</v>
      </c>
      <c r="E159" s="75"/>
      <c r="F159" s="74"/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2"/>
        <v>0</v>
      </c>
      <c r="O159" s="25">
        <f t="shared" si="13"/>
        <v>0</v>
      </c>
    </row>
    <row r="160" spans="1:15" s="26" customFormat="1" ht="13.2" x14ac:dyDescent="0.25">
      <c r="A160" s="70">
        <v>127</v>
      </c>
      <c r="B160" s="72" t="s">
        <v>493</v>
      </c>
      <c r="C160" s="73" t="s">
        <v>295</v>
      </c>
      <c r="D160" s="74" t="s">
        <v>494</v>
      </c>
      <c r="E160" s="75"/>
      <c r="F160" s="74"/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2"/>
        <v>0</v>
      </c>
      <c r="O160" s="25">
        <f t="shared" si="13"/>
        <v>0</v>
      </c>
    </row>
    <row r="161" spans="1:15" s="26" customFormat="1" ht="26.4" x14ac:dyDescent="0.25">
      <c r="A161" s="70">
        <v>128</v>
      </c>
      <c r="B161" s="72" t="s">
        <v>495</v>
      </c>
      <c r="C161" s="73" t="s">
        <v>295</v>
      </c>
      <c r="D161" s="74"/>
      <c r="E161" s="75">
        <v>23</v>
      </c>
      <c r="F161" s="74"/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2"/>
        <v>23</v>
      </c>
      <c r="O161" s="25">
        <f t="shared" si="13"/>
        <v>0</v>
      </c>
    </row>
    <row r="162" spans="1:15" s="26" customFormat="1" ht="26.4" x14ac:dyDescent="0.25">
      <c r="A162" s="70">
        <v>129</v>
      </c>
      <c r="B162" s="72" t="s">
        <v>496</v>
      </c>
      <c r="C162" s="73" t="s">
        <v>295</v>
      </c>
      <c r="D162" s="74" t="s">
        <v>497</v>
      </c>
      <c r="E162" s="75">
        <v>300</v>
      </c>
      <c r="F162" s="74">
        <v>11214.84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2"/>
        <v>300</v>
      </c>
      <c r="O162" s="25">
        <f t="shared" si="13"/>
        <v>11214.84</v>
      </c>
    </row>
    <row r="163" spans="1:15" s="26" customFormat="1" ht="26.4" x14ac:dyDescent="0.25">
      <c r="A163" s="70">
        <v>130</v>
      </c>
      <c r="B163" s="72" t="s">
        <v>498</v>
      </c>
      <c r="C163" s="73" t="s">
        <v>295</v>
      </c>
      <c r="D163" s="74" t="s">
        <v>499</v>
      </c>
      <c r="E163" s="75">
        <v>240</v>
      </c>
      <c r="F163" s="74">
        <v>38937.599999999999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2"/>
        <v>240</v>
      </c>
      <c r="O163" s="25">
        <f t="shared" si="13"/>
        <v>38937.599999999999</v>
      </c>
    </row>
    <row r="164" spans="1:15" s="26" customFormat="1" ht="13.8" thickBot="1" x14ac:dyDescent="0.3">
      <c r="A164" s="70">
        <v>131</v>
      </c>
      <c r="B164" s="72" t="s">
        <v>500</v>
      </c>
      <c r="C164" s="73" t="s">
        <v>295</v>
      </c>
      <c r="D164" s="74" t="s">
        <v>501</v>
      </c>
      <c r="E164" s="75">
        <v>50</v>
      </c>
      <c r="F164" s="74">
        <v>7386.5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2"/>
        <v>50</v>
      </c>
      <c r="O164" s="25">
        <f t="shared" si="13"/>
        <v>7386.5</v>
      </c>
    </row>
    <row r="165" spans="1:15" s="17" customFormat="1" ht="13.8" thickBot="1" x14ac:dyDescent="0.3">
      <c r="A165" s="27"/>
      <c r="B165" s="29"/>
      <c r="C165" s="29"/>
      <c r="D165" s="30"/>
      <c r="E165" s="31">
        <f>SUM(Лист1!N5:N164)</f>
        <v>56478.600000000006</v>
      </c>
      <c r="F165" s="32">
        <f>SUM(Лист1!O5:O164)</f>
        <v>3774209.47</v>
      </c>
      <c r="G165" s="33"/>
    </row>
    <row r="166" spans="1:15" s="17" customFormat="1" ht="13.2" x14ac:dyDescent="0.25"/>
  </sheetData>
  <mergeCells count="56">
    <mergeCell ref="A5:A7"/>
    <mergeCell ref="B5:B7"/>
    <mergeCell ref="C5:C7"/>
    <mergeCell ref="F6:F7"/>
    <mergeCell ref="D5:D7"/>
    <mergeCell ref="E5:F5"/>
    <mergeCell ref="G5:G7"/>
    <mergeCell ref="E6:E7"/>
    <mergeCell ref="E23:F23"/>
    <mergeCell ref="G23:G25"/>
    <mergeCell ref="E24:E25"/>
    <mergeCell ref="F24:F25"/>
    <mergeCell ref="A23:A25"/>
    <mergeCell ref="B23:B25"/>
    <mergeCell ref="C23:C25"/>
    <mergeCell ref="D23:D25"/>
    <mergeCell ref="E48:F48"/>
    <mergeCell ref="G48:G50"/>
    <mergeCell ref="E49:E50"/>
    <mergeCell ref="F49:F50"/>
    <mergeCell ref="A48:A50"/>
    <mergeCell ref="B48:B50"/>
    <mergeCell ref="C48:C50"/>
    <mergeCell ref="D48:D50"/>
    <mergeCell ref="E69:F69"/>
    <mergeCell ref="G69:G71"/>
    <mergeCell ref="E70:E71"/>
    <mergeCell ref="F70:F71"/>
    <mergeCell ref="A69:A71"/>
    <mergeCell ref="B69:B71"/>
    <mergeCell ref="C69:C71"/>
    <mergeCell ref="D69:D71"/>
    <mergeCell ref="E91:F91"/>
    <mergeCell ref="G91:G93"/>
    <mergeCell ref="E92:E93"/>
    <mergeCell ref="F92:F93"/>
    <mergeCell ref="A91:A93"/>
    <mergeCell ref="B91:B93"/>
    <mergeCell ref="C91:C93"/>
    <mergeCell ref="D91:D93"/>
    <mergeCell ref="E116:F116"/>
    <mergeCell ref="G116:G118"/>
    <mergeCell ref="E117:E118"/>
    <mergeCell ref="F117:F118"/>
    <mergeCell ref="A116:A118"/>
    <mergeCell ref="B116:B118"/>
    <mergeCell ref="C116:C118"/>
    <mergeCell ref="D116:D118"/>
    <mergeCell ref="E141:F141"/>
    <mergeCell ref="G141:G143"/>
    <mergeCell ref="E142:E143"/>
    <mergeCell ref="F142:F143"/>
    <mergeCell ref="A141:A143"/>
    <mergeCell ref="B141:B143"/>
    <mergeCell ref="C141:C143"/>
    <mergeCell ref="D141:D14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7" manualBreakCount="7">
    <brk id="21" max="16383" man="1"/>
    <brk id="46" max="16383" man="1"/>
    <brk id="67" max="16383" man="1"/>
    <brk id="89" max="16383" man="1"/>
    <brk id="114" max="16383" man="1"/>
    <brk id="139" max="16383" man="1"/>
    <brk id="1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- 7 -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2020-08-12T13:22:26Z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