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Лист1!$B$57:$B$72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I9" i="4" l="1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G53" i="4"/>
  <c r="I56" i="4"/>
  <c r="J56" i="4"/>
  <c r="K56" i="4"/>
  <c r="L56" i="4"/>
  <c r="M56" i="4"/>
  <c r="N56" i="4"/>
  <c r="O56" i="4"/>
  <c r="P56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68" i="4"/>
  <c r="J68" i="4"/>
  <c r="K68" i="4"/>
  <c r="L68" i="4"/>
  <c r="M68" i="4"/>
  <c r="N68" i="4"/>
  <c r="O68" i="4"/>
  <c r="P68" i="4"/>
  <c r="I69" i="4"/>
  <c r="J69" i="4"/>
  <c r="K69" i="4"/>
  <c r="L69" i="4"/>
  <c r="M69" i="4"/>
  <c r="N69" i="4"/>
  <c r="O69" i="4"/>
  <c r="P69" i="4"/>
  <c r="F70" i="4"/>
  <c r="G71" i="4"/>
  <c r="C33" i="2"/>
  <c r="L33" i="2"/>
  <c r="H33" i="2"/>
  <c r="F33" i="2"/>
  <c r="H32" i="2"/>
  <c r="F53" i="4" l="1"/>
  <c r="G70" i="4"/>
  <c r="F71" i="4"/>
</calcChain>
</file>

<file path=xl/sharedStrings.xml><?xml version="1.0" encoding="utf-8"?>
<sst xmlns="http://schemas.openxmlformats.org/spreadsheetml/2006/main" count="711" uniqueCount="380">
  <si>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</si>
  <si>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</si>
  <si>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</si>
  <si>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</si>
  <si>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</si>
  <si>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</si>
  <si>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</si>
  <si>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</si>
  <si>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</si>
  <si>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</si>
  <si>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</si>
  <si>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</si>
  <si>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</si>
  <si>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</si>
  <si>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</si>
  <si>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</si>
  <si>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</si>
  <si>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</si>
  <si>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</si>
  <si>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</si>
  <si>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</si>
  <si>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</si>
  <si>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</si>
  <si>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</si>
  <si>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</si>
  <si>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</si>
  <si>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</si>
  <si>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</si>
  <si>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</si>
  <si>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</si>
  <si>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</si>
  <si>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</si>
  <si>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</si>
  <si>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</si>
  <si>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</si>
  <si>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</si>
  <si>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</si>
  <si>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</si>
  <si>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</si>
  <si>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</si>
  <si>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</si>
  <si>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</si>
  <si>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</si>
  <si>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</si>
  <si>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</si>
  <si>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</si>
  <si>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</si>
  <si>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</si>
  <si>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</si>
  <si>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</si>
  <si>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</si>
  <si>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</si>
  <si>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</si>
  <si>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</si>
  <si>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</si>
  <si>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</si>
  <si>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</si>
  <si>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</si>
  <si>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</si>
  <si>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</si>
  <si>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</si>
  <si>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</si>
  <si>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</si>
  <si>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</si>
  <si>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</si>
  <si>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</si>
  <si>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</si>
  <si>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</si>
  <si>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</si>
  <si>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</si>
  <si>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</si>
  <si>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</si>
  <si>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</si>
  <si>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</si>
  <si>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</si>
  <si>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</si>
  <si>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</si>
  <si>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</si>
  <si>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</si>
  <si>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</si>
  <si>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</si>
  <si>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</si>
  <si>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</si>
  <si>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</si>
  <si>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</si>
  <si>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</si>
  <si>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</si>
  <si>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</si>
  <si>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</si>
  <si>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</si>
  <si>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</si>
  <si>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</si>
  <si>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</si>
  <si>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</si>
  <si>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</si>
  <si>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</si>
  <si>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</si>
  <si>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</si>
  <si>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</si>
  <si>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</si>
  <si>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</si>
  <si>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</si>
  <si>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</si>
  <si>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</si>
  <si>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</si>
  <si>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</si>
  <si>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</si>
  <si>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</si>
  <si>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</si>
  <si>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</si>
  <si>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</si>
  <si>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</si>
  <si>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</si>
  <si>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</si>
  <si>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</si>
  <si>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</si>
  <si>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</si>
  <si>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</si>
  <si>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</si>
  <si>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</si>
  <si>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</si>
  <si>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</si>
  <si>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</si>
  <si>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</si>
  <si>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</si>
  <si>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</si>
  <si>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</si>
  <si>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</si>
  <si>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</si>
  <si>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</si>
  <si>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</si>
  <si>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</si>
  <si>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</si>
  <si>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</si>
  <si>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</si>
  <si>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</si>
  <si>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</si>
  <si>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</si>
  <si>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</si>
  <si>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</si>
  <si>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</si>
  <si>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</si>
  <si>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</si>
  <si>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</si>
  <si>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</si>
  <si>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</si>
  <si>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</si>
  <si>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</si>
  <si>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</si>
  <si>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</si>
  <si>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</si>
  <si>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</si>
  <si>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</si>
  <si>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</si>
  <si>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</si>
  <si>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</si>
  <si>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</si>
  <si>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</si>
  <si>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</si>
  <si>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</si>
  <si>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</si>
  <si>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</si>
  <si>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</si>
  <si>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</si>
  <si>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</si>
  <si>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</si>
  <si>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</si>
  <si>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</si>
  <si>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</si>
  <si>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</si>
  <si>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</si>
  <si>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</si>
  <si>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</si>
  <si>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</si>
  <si>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</si>
  <si>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</si>
  <si>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</si>
  <si>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</si>
  <si>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</si>
  <si>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</si>
  <si>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</si>
  <si>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</si>
  <si>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</si>
  <si>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</si>
  <si>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</si>
  <si>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</si>
  <si>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</si>
  <si>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</si>
  <si>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</si>
  <si>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</si>
  <si>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</si>
  <si>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</si>
  <si>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</si>
  <si>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</si>
  <si>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</si>
  <si>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</si>
  <si>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</si>
  <si>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</si>
  <si>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</si>
  <si>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</si>
  <si>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</si>
  <si>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</si>
  <si>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</si>
  <si>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</si>
  <si>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</si>
  <si>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</si>
  <si>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</si>
  <si>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</si>
  <si>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</si>
  <si>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</si>
  <si>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</si>
  <si>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</si>
  <si>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</si>
  <si>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</si>
  <si>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</si>
  <si>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</si>
  <si>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</si>
  <si>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</si>
  <si>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</si>
  <si>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</si>
  <si>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</si>
  <si>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</si>
  <si>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</si>
  <si>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</si>
  <si>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</si>
  <si>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</si>
  <si>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</si>
  <si>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</si>
  <si>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</si>
  <si>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</si>
  <si>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</si>
  <si>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</si>
  <si>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</si>
  <si>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</si>
  <si>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</si>
  <si>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</si>
  <si>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</si>
  <si>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</si>
  <si>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</si>
  <si>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</si>
  <si>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</si>
  <si>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</si>
  <si>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</si>
  <si>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</si>
  <si>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</si>
  <si>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</si>
  <si>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</si>
  <si>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</si>
  <si>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</si>
  <si>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</si>
  <si>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</si>
  <si>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</si>
  <si>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</si>
  <si>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</si>
  <si>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</si>
  <si>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</si>
  <si>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</si>
  <si>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</si>
  <si>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</si>
  <si>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</si>
  <si>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</si>
  <si>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</si>
  <si>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</si>
  <si>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</si>
  <si>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</si>
  <si>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</si>
  <si>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</si>
  <si>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</si>
  <si>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</si>
  <si>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</si>
  <si>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</si>
  <si>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</si>
  <si>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</si>
  <si>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</si>
  <si>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</si>
  <si>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</si>
  <si>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</si>
  <si>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</si>
  <si>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</si>
  <si>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</si>
  <si>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</si>
  <si>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</si>
  <si>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</si>
  <si>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</si>
  <si>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</si>
  <si>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</si>
  <si>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</si>
  <si>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</si>
  <si>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</si>
  <si>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</si>
  <si>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</si>
  <si>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</si>
  <si>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</si>
  <si>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</si>
  <si>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</si>
  <si>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</si>
  <si>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</si>
  <si>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</si>
  <si>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</si>
  <si>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</si>
  <si>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</si>
  <si>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</si>
  <si>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упак</t>
  </si>
  <si>
    <t>186,54</t>
  </si>
  <si>
    <t xml:space="preserve">Ваксігрип Тетра  (№26 від 03.02.2021р) </t>
  </si>
  <si>
    <t>210,96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</si>
  <si>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</si>
  <si>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</si>
  <si>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</si>
  <si>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</si>
  <si>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</si>
  <si>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</si>
  <si>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</si>
  <si>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</si>
  <si>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</si>
  <si>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Комплект для забору та транспортування біологічних зразків  (№319 від 27 травня 2021р) </t>
  </si>
  <si>
    <t>комп-т</t>
  </si>
  <si>
    <t>26,93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</si>
  <si>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</si>
  <si>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</si>
  <si>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</si>
  <si>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</si>
  <si>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Левоком таб.250 мг/25 мг №30 </t>
  </si>
  <si>
    <t>пач.</t>
  </si>
  <si>
    <t>47,63</t>
  </si>
  <si>
    <t xml:space="preserve">Маска медична,респіратор FFP2 та FFP3(№268 від 17 травня 2021р.) </t>
  </si>
  <si>
    <t>13,11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</si>
  <si>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</si>
  <si>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</si>
  <si>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</si>
  <si>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</si>
  <si>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</si>
  <si>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</si>
  <si>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</si>
  <si>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</si>
  <si>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</si>
  <si>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</si>
  <si>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</si>
  <si>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</si>
  <si>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Праксбайнд р-н для ін"єкцій/інфузій,2,5 г/50 мл по 50 мл у флаконі №2 </t>
  </si>
  <si>
    <t>0,39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</si>
  <si>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</si>
  <si>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</si>
  <si>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</si>
  <si>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</si>
  <si>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</si>
  <si>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</si>
  <si>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</si>
  <si>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Рукавички  нітрилові, нетальковані з довгим манжетом </t>
  </si>
  <si>
    <t>пар</t>
  </si>
  <si>
    <t>6,17</t>
  </si>
  <si>
    <t xml:space="preserve">Система  для контролю рівня глюкози у крові " Акку-Чек Перформа"  (№4014/5221 від 15.04.21р.) </t>
  </si>
  <si>
    <t xml:space="preserve">Тівортін р-н для інфузій 42 мг/мл по 200мл </t>
  </si>
  <si>
    <t>106,61</t>
  </si>
  <si>
    <t xml:space="preserve">Тест смужки "Акку-Чек Перформа 50шт (№ 4014/5221 від  15.04.2021р.) </t>
  </si>
  <si>
    <t>317,20</t>
  </si>
  <si>
    <t xml:space="preserve">Тресіба Флекстач,3 мл №5 </t>
  </si>
  <si>
    <t>327,80</t>
  </si>
  <si>
    <t xml:space="preserve">Цефотаксим 1г </t>
  </si>
  <si>
    <t>флак,</t>
  </si>
  <si>
    <t xml:space="preserve">Швидкий(експрес) тести для діагностики коронавірусної хвороби(COVID-19)  №268 від 17.05.2021р.) </t>
  </si>
  <si>
    <t>124,88</t>
  </si>
  <si>
    <t xml:space="preserve">Шприц-ручка  НовоПен 4(срібляста) </t>
  </si>
  <si>
    <t xml:space="preserve">Юлайзер великий набір </t>
  </si>
  <si>
    <t>147,73</t>
  </si>
  <si>
    <t xml:space="preserve">Система вимірювання рівня глюкози  в крові CONTOUR PLUS нак.№К-26536 від 12.04.2021р </t>
  </si>
  <si>
    <t>324,25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</si>
  <si>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</si>
  <si>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</si>
  <si>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</si>
  <si>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</si>
  <si>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</si>
  <si>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</si>
  <si>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</si>
  <si>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</si>
  <si>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</si>
  <si>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</si>
  <si>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</si>
  <si>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16.06.2021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</si>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</sst>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tabSelected="1" zoomScaleNormal="100" workbookViewId="0">
      <selection sqref="A1:R1"/>
    </sheetView>
  </sheetViews>
  <sheetFormatPr defaultRowHeight="12.75" customHeight="1" x14ac:dyDescent="0.25"/>
  <cols>
    <col min="2" max="2" width="7.6640625" customWidth="1"/>
    <col min="3" max="3" width="28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8" s="17" customFormat="1" ht="13.2" customHeight="1" x14ac:dyDescent="0.3">
      <c r="A1" s="108" t="s">
        <v>379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7" customFormat="1" ht="15.6" x14ac:dyDescent="0.3">
      <c r="B2" s="18" t="s">
        <v>377</v>
      </c>
      <c r="C2" s="18"/>
      <c r="D2" s="18"/>
      <c r="E2" s="18"/>
      <c r="F2" s="18"/>
      <c r="G2" s="18"/>
      <c r="H2" s="18"/>
    </row>
    <row r="3" spans="1:18" s="17" customFormat="1" ht="16.5" customHeight="1" thickBot="1" x14ac:dyDescent="0.35">
      <c r="B3" s="18"/>
      <c r="C3" s="18"/>
      <c r="D3" s="18"/>
      <c r="E3" s="18"/>
      <c r="F3" s="18"/>
      <c r="G3" s="18"/>
      <c r="H3" s="18"/>
    </row>
    <row r="4" spans="1:18" s="17" customFormat="1" ht="26.25" customHeight="1" x14ac:dyDescent="0.25">
      <c r="B4" s="94" t="s">
        <v>139</v>
      </c>
      <c r="C4" s="88" t="s">
        <v>32</v>
      </c>
      <c r="D4" s="99" t="s">
        <v>141</v>
      </c>
      <c r="E4" s="88" t="s">
        <v>142</v>
      </c>
      <c r="F4" s="88" t="s">
        <v>378</v>
      </c>
      <c r="G4" s="88"/>
      <c r="H4" s="89" t="s">
        <v>146</v>
      </c>
    </row>
    <row r="5" spans="1:18" s="17" customFormat="1" ht="13.2" x14ac:dyDescent="0.25">
      <c r="B5" s="95"/>
      <c r="C5" s="97"/>
      <c r="D5" s="100"/>
      <c r="E5" s="97"/>
      <c r="F5" s="92" t="s">
        <v>147</v>
      </c>
      <c r="G5" s="92" t="s">
        <v>148</v>
      </c>
      <c r="H5" s="90"/>
    </row>
    <row r="6" spans="1:18" s="17" customFormat="1" ht="13.8" thickBot="1" x14ac:dyDescent="0.3">
      <c r="B6" s="96"/>
      <c r="C6" s="98"/>
      <c r="D6" s="101"/>
      <c r="E6" s="98"/>
      <c r="F6" s="93"/>
      <c r="G6" s="93"/>
      <c r="H6" s="91"/>
    </row>
    <row r="7" spans="1:18" s="24" customFormat="1" ht="15" customHeight="1" thickBot="1" x14ac:dyDescent="0.3">
      <c r="B7" s="85" t="s">
        <v>293</v>
      </c>
      <c r="C7" s="21"/>
      <c r="D7" s="21"/>
      <c r="E7" s="21"/>
      <c r="F7" s="22"/>
      <c r="G7" s="21"/>
      <c r="H7" s="23"/>
    </row>
    <row r="8" spans="1:18" s="24" customFormat="1" ht="15" hidden="1" customHeight="1" thickBot="1" x14ac:dyDescent="0.3">
      <c r="B8" s="79"/>
      <c r="C8" s="80"/>
      <c r="D8" s="80"/>
      <c r="E8" s="80"/>
      <c r="F8" s="81"/>
      <c r="G8" s="80"/>
      <c r="H8" s="82"/>
      <c r="Q8" s="24" t="s">
        <v>294</v>
      </c>
    </row>
    <row r="9" spans="1:18" s="26" customFormat="1" ht="26.4" x14ac:dyDescent="0.25">
      <c r="B9" s="70">
        <v>1</v>
      </c>
      <c r="C9" s="72" t="s">
        <v>295</v>
      </c>
      <c r="D9" s="73" t="s">
        <v>296</v>
      </c>
      <c r="E9" s="74" t="s">
        <v>297</v>
      </c>
      <c r="F9" s="75">
        <v>1</v>
      </c>
      <c r="G9" s="74">
        <v>320.01</v>
      </c>
      <c r="H9" s="76"/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>
        <f t="shared" ref="O9:O18" si="0">F9</f>
        <v>1</v>
      </c>
      <c r="P9" s="25">
        <f t="shared" ref="P9:P18" si="1">G9</f>
        <v>320.01</v>
      </c>
    </row>
    <row r="10" spans="1:18" s="26" customFormat="1" ht="26.4" x14ac:dyDescent="0.25">
      <c r="B10" s="70">
        <v>2</v>
      </c>
      <c r="C10" s="72" t="s">
        <v>298</v>
      </c>
      <c r="D10" s="73" t="s">
        <v>299</v>
      </c>
      <c r="E10" s="74" t="s">
        <v>300</v>
      </c>
      <c r="F10" s="75">
        <v>100</v>
      </c>
      <c r="G10" s="74">
        <v>11538.800000000001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si="0"/>
        <v>100</v>
      </c>
      <c r="P10" s="25">
        <f t="shared" si="1"/>
        <v>11538.800000000001</v>
      </c>
    </row>
    <row r="11" spans="1:18" s="26" customFormat="1" ht="26.4" x14ac:dyDescent="0.25">
      <c r="B11" s="70">
        <v>3</v>
      </c>
      <c r="C11" s="72" t="s">
        <v>301</v>
      </c>
      <c r="D11" s="73" t="s">
        <v>302</v>
      </c>
      <c r="E11" s="74" t="s">
        <v>303</v>
      </c>
      <c r="F11" s="75">
        <v>2</v>
      </c>
      <c r="G11" s="74">
        <v>373.08000000000004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2</v>
      </c>
      <c r="P11" s="25">
        <f t="shared" si="1"/>
        <v>373.08000000000004</v>
      </c>
    </row>
    <row r="12" spans="1:18" s="26" customFormat="1" ht="26.4" x14ac:dyDescent="0.25">
      <c r="B12" s="70">
        <v>4</v>
      </c>
      <c r="C12" s="72" t="s">
        <v>304</v>
      </c>
      <c r="D12" s="73" t="s">
        <v>302</v>
      </c>
      <c r="E12" s="74" t="s">
        <v>305</v>
      </c>
      <c r="F12" s="75"/>
      <c r="G12" s="74"/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0</v>
      </c>
      <c r="P12" s="25">
        <f t="shared" si="1"/>
        <v>0</v>
      </c>
    </row>
    <row r="13" spans="1:18" s="26" customFormat="1" ht="26.4" x14ac:dyDescent="0.25">
      <c r="B13" s="70">
        <v>5</v>
      </c>
      <c r="C13" s="72" t="s">
        <v>306</v>
      </c>
      <c r="D13" s="73" t="s">
        <v>307</v>
      </c>
      <c r="E13" s="74">
        <v>140</v>
      </c>
      <c r="F13" s="75">
        <v>115</v>
      </c>
      <c r="G13" s="74">
        <v>16100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115</v>
      </c>
      <c r="P13" s="25">
        <f t="shared" si="1"/>
        <v>16100</v>
      </c>
    </row>
    <row r="14" spans="1:18" s="26" customFormat="1" ht="26.4" x14ac:dyDescent="0.25">
      <c r="B14" s="70">
        <v>6</v>
      </c>
      <c r="C14" s="72" t="s">
        <v>308</v>
      </c>
      <c r="D14" s="73" t="s">
        <v>307</v>
      </c>
      <c r="E14" s="74">
        <v>280</v>
      </c>
      <c r="F14" s="75">
        <v>180</v>
      </c>
      <c r="G14" s="74">
        <v>50400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180</v>
      </c>
      <c r="P14" s="25">
        <f t="shared" si="1"/>
        <v>50400</v>
      </c>
    </row>
    <row r="15" spans="1:18" s="26" customFormat="1" ht="26.4" x14ac:dyDescent="0.25">
      <c r="B15" s="70">
        <v>7</v>
      </c>
      <c r="C15" s="72" t="s">
        <v>309</v>
      </c>
      <c r="D15" s="73" t="s">
        <v>310</v>
      </c>
      <c r="E15" s="74" t="s">
        <v>311</v>
      </c>
      <c r="F15" s="75">
        <v>144</v>
      </c>
      <c r="G15" s="74">
        <v>14496.480000000001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144</v>
      </c>
      <c r="P15" s="25">
        <f t="shared" si="1"/>
        <v>14496.480000000001</v>
      </c>
    </row>
    <row r="16" spans="1:18" s="26" customFormat="1" ht="13.2" x14ac:dyDescent="0.25">
      <c r="B16" s="70">
        <v>8</v>
      </c>
      <c r="C16" s="72" t="s">
        <v>312</v>
      </c>
      <c r="D16" s="73" t="s">
        <v>296</v>
      </c>
      <c r="E16" s="74" t="s">
        <v>313</v>
      </c>
      <c r="F16" s="75">
        <v>77</v>
      </c>
      <c r="G16" s="74">
        <v>7031.87</v>
      </c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si="0"/>
        <v>77</v>
      </c>
      <c r="P16" s="25">
        <f t="shared" si="1"/>
        <v>7031.87</v>
      </c>
    </row>
    <row r="17" spans="2:16" s="26" customFormat="1" ht="26.4" x14ac:dyDescent="0.25">
      <c r="B17" s="70">
        <v>9</v>
      </c>
      <c r="C17" s="72" t="s">
        <v>314</v>
      </c>
      <c r="D17" s="73" t="s">
        <v>296</v>
      </c>
      <c r="E17" s="74">
        <v>300</v>
      </c>
      <c r="F17" s="75">
        <v>3</v>
      </c>
      <c r="G17" s="74">
        <v>900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0"/>
        <v>3</v>
      </c>
      <c r="P17" s="25">
        <f t="shared" si="1"/>
        <v>900</v>
      </c>
    </row>
    <row r="18" spans="2:16" s="26" customFormat="1" ht="52.8" x14ac:dyDescent="0.25">
      <c r="B18" s="70">
        <v>10</v>
      </c>
      <c r="C18" s="72" t="s">
        <v>315</v>
      </c>
      <c r="D18" s="73" t="s">
        <v>316</v>
      </c>
      <c r="E18" s="74" t="s">
        <v>317</v>
      </c>
      <c r="F18" s="75">
        <v>41000</v>
      </c>
      <c r="G18" s="74">
        <v>1104130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0"/>
        <v>41000</v>
      </c>
      <c r="P18" s="25">
        <f t="shared" si="1"/>
        <v>1104130</v>
      </c>
    </row>
    <row r="19" spans="2:16" s="17" customFormat="1" ht="13.5" customHeight="1" thickBot="1" x14ac:dyDescent="0.3"/>
    <row r="20" spans="2:16" s="17" customFormat="1" ht="26.25" customHeight="1" x14ac:dyDescent="0.25">
      <c r="B20" s="94" t="s">
        <v>139</v>
      </c>
      <c r="C20" s="88" t="s">
        <v>32</v>
      </c>
      <c r="D20" s="99" t="s">
        <v>141</v>
      </c>
      <c r="E20" s="88" t="s">
        <v>142</v>
      </c>
      <c r="F20" s="88" t="s">
        <v>378</v>
      </c>
      <c r="G20" s="88"/>
      <c r="H20" s="89" t="s">
        <v>146</v>
      </c>
    </row>
    <row r="21" spans="2:16" s="17" customFormat="1" ht="12.75" customHeight="1" x14ac:dyDescent="0.25">
      <c r="B21" s="95"/>
      <c r="C21" s="97"/>
      <c r="D21" s="100"/>
      <c r="E21" s="97"/>
      <c r="F21" s="92" t="s">
        <v>147</v>
      </c>
      <c r="G21" s="92" t="s">
        <v>148</v>
      </c>
      <c r="H21" s="90"/>
    </row>
    <row r="22" spans="2:16" s="17" customFormat="1" ht="13.5" customHeight="1" thickBot="1" x14ac:dyDescent="0.3">
      <c r="B22" s="96"/>
      <c r="C22" s="98"/>
      <c r="D22" s="101"/>
      <c r="E22" s="98"/>
      <c r="F22" s="93"/>
      <c r="G22" s="93"/>
      <c r="H22" s="91"/>
    </row>
    <row r="23" spans="2:16" s="26" customFormat="1" ht="39.6" x14ac:dyDescent="0.25">
      <c r="B23" s="70">
        <v>11</v>
      </c>
      <c r="C23" s="72" t="s">
        <v>318</v>
      </c>
      <c r="D23" s="73" t="s">
        <v>296</v>
      </c>
      <c r="E23" s="74" t="s">
        <v>319</v>
      </c>
      <c r="F23" s="75">
        <v>408</v>
      </c>
      <c r="G23" s="74">
        <v>171588.48000000001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ref="O23:O37" si="2">F23</f>
        <v>408</v>
      </c>
      <c r="P23" s="25">
        <f t="shared" ref="P23:P37" si="3">G23</f>
        <v>171588.48000000001</v>
      </c>
    </row>
    <row r="24" spans="2:16" s="26" customFormat="1" ht="39.6" x14ac:dyDescent="0.25">
      <c r="B24" s="70">
        <v>12</v>
      </c>
      <c r="C24" s="72" t="s">
        <v>320</v>
      </c>
      <c r="D24" s="73" t="s">
        <v>302</v>
      </c>
      <c r="E24" s="74" t="s">
        <v>321</v>
      </c>
      <c r="F24" s="75">
        <v>21</v>
      </c>
      <c r="G24" s="74">
        <v>8059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2"/>
        <v>21</v>
      </c>
      <c r="P24" s="25">
        <f t="shared" si="3"/>
        <v>8059</v>
      </c>
    </row>
    <row r="25" spans="2:16" s="26" customFormat="1" ht="13.2" x14ac:dyDescent="0.25">
      <c r="B25" s="70">
        <v>13</v>
      </c>
      <c r="C25" s="72" t="s">
        <v>322</v>
      </c>
      <c r="D25" s="73" t="s">
        <v>323</v>
      </c>
      <c r="E25" s="74" t="s">
        <v>324</v>
      </c>
      <c r="F25" s="75">
        <v>95</v>
      </c>
      <c r="G25" s="74">
        <v>4525.22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2"/>
        <v>95</v>
      </c>
      <c r="P25" s="25">
        <f t="shared" si="3"/>
        <v>4525.22</v>
      </c>
    </row>
    <row r="26" spans="2:16" s="26" customFormat="1" ht="39.6" x14ac:dyDescent="0.25">
      <c r="B26" s="70">
        <v>14</v>
      </c>
      <c r="C26" s="72" t="s">
        <v>325</v>
      </c>
      <c r="D26" s="73" t="s">
        <v>296</v>
      </c>
      <c r="E26" s="74" t="s">
        <v>326</v>
      </c>
      <c r="F26" s="75">
        <v>6000</v>
      </c>
      <c r="G26" s="74">
        <v>78673.13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2"/>
        <v>6000</v>
      </c>
      <c r="P26" s="25">
        <f t="shared" si="3"/>
        <v>78673.13</v>
      </c>
    </row>
    <row r="27" spans="2:16" s="26" customFormat="1" ht="26.4" x14ac:dyDescent="0.25">
      <c r="B27" s="70">
        <v>15</v>
      </c>
      <c r="C27" s="72" t="s">
        <v>327</v>
      </c>
      <c r="D27" s="73" t="s">
        <v>296</v>
      </c>
      <c r="E27" s="74" t="s">
        <v>328</v>
      </c>
      <c r="F27" s="75">
        <v>10</v>
      </c>
      <c r="G27" s="74">
        <v>266.67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2"/>
        <v>10</v>
      </c>
      <c r="P27" s="25">
        <f t="shared" si="3"/>
        <v>266.67</v>
      </c>
    </row>
    <row r="28" spans="2:16" s="26" customFormat="1" ht="13.2" x14ac:dyDescent="0.25">
      <c r="B28" s="70">
        <v>16</v>
      </c>
      <c r="C28" s="72" t="s">
        <v>329</v>
      </c>
      <c r="D28" s="73" t="s">
        <v>296</v>
      </c>
      <c r="E28" s="74">
        <v>3045</v>
      </c>
      <c r="F28" s="75">
        <v>4</v>
      </c>
      <c r="G28" s="74">
        <v>12180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2"/>
        <v>4</v>
      </c>
      <c r="P28" s="25">
        <f t="shared" si="3"/>
        <v>12180</v>
      </c>
    </row>
    <row r="29" spans="2:16" s="26" customFormat="1" ht="26.4" x14ac:dyDescent="0.25">
      <c r="B29" s="70">
        <v>17</v>
      </c>
      <c r="C29" s="72" t="s">
        <v>330</v>
      </c>
      <c r="D29" s="73" t="s">
        <v>302</v>
      </c>
      <c r="E29" s="74" t="s">
        <v>331</v>
      </c>
      <c r="F29" s="75">
        <v>8</v>
      </c>
      <c r="G29" s="74">
        <v>7447.76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8</v>
      </c>
      <c r="P29" s="25">
        <f t="shared" si="3"/>
        <v>7447.76</v>
      </c>
    </row>
    <row r="30" spans="2:16" s="26" customFormat="1" ht="26.4" x14ac:dyDescent="0.25">
      <c r="B30" s="70">
        <v>18</v>
      </c>
      <c r="C30" s="72" t="s">
        <v>332</v>
      </c>
      <c r="D30" s="73" t="s">
        <v>296</v>
      </c>
      <c r="E30" s="74" t="s">
        <v>333</v>
      </c>
      <c r="F30" s="75">
        <v>25</v>
      </c>
      <c r="G30" s="74">
        <v>1338.79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25</v>
      </c>
      <c r="P30" s="25">
        <f t="shared" si="3"/>
        <v>1338.79</v>
      </c>
    </row>
    <row r="31" spans="2:16" s="26" customFormat="1" ht="13.2" x14ac:dyDescent="0.25">
      <c r="B31" s="70">
        <v>19</v>
      </c>
      <c r="C31" s="72" t="s">
        <v>334</v>
      </c>
      <c r="D31" s="73" t="s">
        <v>296</v>
      </c>
      <c r="E31" s="74" t="s">
        <v>335</v>
      </c>
      <c r="F31" s="75">
        <v>67</v>
      </c>
      <c r="G31" s="74">
        <v>7876.6500000000005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67</v>
      </c>
      <c r="P31" s="25">
        <f t="shared" si="3"/>
        <v>7876.6500000000005</v>
      </c>
    </row>
    <row r="32" spans="2:16" s="26" customFormat="1" ht="26.4" x14ac:dyDescent="0.25">
      <c r="B32" s="70">
        <v>20</v>
      </c>
      <c r="C32" s="72" t="s">
        <v>336</v>
      </c>
      <c r="D32" s="73" t="s">
        <v>302</v>
      </c>
      <c r="E32" s="74">
        <v>80</v>
      </c>
      <c r="F32" s="75">
        <v>4</v>
      </c>
      <c r="G32" s="74">
        <v>320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4</v>
      </c>
      <c r="P32" s="25">
        <f t="shared" si="3"/>
        <v>320</v>
      </c>
    </row>
    <row r="33" spans="2:16" s="26" customFormat="1" ht="26.4" x14ac:dyDescent="0.25">
      <c r="B33" s="70">
        <v>21</v>
      </c>
      <c r="C33" s="72" t="s">
        <v>337</v>
      </c>
      <c r="D33" s="73" t="s">
        <v>302</v>
      </c>
      <c r="E33" s="74" t="s">
        <v>338</v>
      </c>
      <c r="F33" s="75">
        <v>80</v>
      </c>
      <c r="G33" s="74">
        <v>1832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80</v>
      </c>
      <c r="P33" s="25">
        <f t="shared" si="3"/>
        <v>1832</v>
      </c>
    </row>
    <row r="34" spans="2:16" s="26" customFormat="1" ht="39.6" x14ac:dyDescent="0.25">
      <c r="B34" s="70">
        <v>22</v>
      </c>
      <c r="C34" s="72" t="s">
        <v>339</v>
      </c>
      <c r="D34" s="73" t="s">
        <v>302</v>
      </c>
      <c r="E34" s="74" t="s">
        <v>340</v>
      </c>
      <c r="F34" s="75">
        <v>1</v>
      </c>
      <c r="G34" s="74">
        <v>0.39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1</v>
      </c>
      <c r="P34" s="25">
        <f t="shared" si="3"/>
        <v>0.39</v>
      </c>
    </row>
    <row r="35" spans="2:16" s="26" customFormat="1" ht="39.6" x14ac:dyDescent="0.25">
      <c r="B35" s="70">
        <v>23</v>
      </c>
      <c r="C35" s="72" t="s">
        <v>341</v>
      </c>
      <c r="D35" s="73" t="s">
        <v>342</v>
      </c>
      <c r="E35" s="74">
        <v>1350</v>
      </c>
      <c r="F35" s="75">
        <v>10</v>
      </c>
      <c r="G35" s="74">
        <v>13500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10</v>
      </c>
      <c r="P35" s="25">
        <f t="shared" si="3"/>
        <v>13500</v>
      </c>
    </row>
    <row r="36" spans="2:16" s="26" customFormat="1" ht="26.4" x14ac:dyDescent="0.25">
      <c r="B36" s="70">
        <v>24</v>
      </c>
      <c r="C36" s="72" t="s">
        <v>343</v>
      </c>
      <c r="D36" s="73" t="s">
        <v>299</v>
      </c>
      <c r="E36" s="74">
        <v>130</v>
      </c>
      <c r="F36" s="75">
        <v>50</v>
      </c>
      <c r="G36" s="74">
        <v>6500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50</v>
      </c>
      <c r="P36" s="25">
        <f t="shared" si="3"/>
        <v>6500</v>
      </c>
    </row>
    <row r="37" spans="2:16" s="26" customFormat="1" ht="13.2" x14ac:dyDescent="0.25">
      <c r="B37" s="70">
        <v>25</v>
      </c>
      <c r="C37" s="72" t="s">
        <v>344</v>
      </c>
      <c r="D37" s="73" t="s">
        <v>302</v>
      </c>
      <c r="E37" s="74" t="s">
        <v>345</v>
      </c>
      <c r="F37" s="75">
        <v>0.8</v>
      </c>
      <c r="G37" s="74">
        <v>2466.6600000000003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0.8</v>
      </c>
      <c r="P37" s="25">
        <f t="shared" si="3"/>
        <v>2466.6600000000003</v>
      </c>
    </row>
    <row r="38" spans="2:16" s="17" customFormat="1" ht="13.5" customHeight="1" thickBot="1" x14ac:dyDescent="0.3"/>
    <row r="39" spans="2:16" s="17" customFormat="1" ht="26.25" customHeight="1" x14ac:dyDescent="0.25">
      <c r="B39" s="94" t="s">
        <v>139</v>
      </c>
      <c r="C39" s="88" t="s">
        <v>32</v>
      </c>
      <c r="D39" s="99" t="s">
        <v>141</v>
      </c>
      <c r="E39" s="88" t="s">
        <v>142</v>
      </c>
      <c r="F39" s="88" t="s">
        <v>378</v>
      </c>
      <c r="G39" s="88"/>
      <c r="H39" s="89" t="s">
        <v>146</v>
      </c>
    </row>
    <row r="40" spans="2:16" s="17" customFormat="1" ht="12.75" customHeight="1" x14ac:dyDescent="0.25">
      <c r="B40" s="95"/>
      <c r="C40" s="97"/>
      <c r="D40" s="100"/>
      <c r="E40" s="97"/>
      <c r="F40" s="92" t="s">
        <v>147</v>
      </c>
      <c r="G40" s="92" t="s">
        <v>148</v>
      </c>
      <c r="H40" s="90"/>
    </row>
    <row r="41" spans="2:16" s="17" customFormat="1" ht="13.5" customHeight="1" thickBot="1" x14ac:dyDescent="0.3">
      <c r="B41" s="96"/>
      <c r="C41" s="98"/>
      <c r="D41" s="101"/>
      <c r="E41" s="98"/>
      <c r="F41" s="93"/>
      <c r="G41" s="93"/>
      <c r="H41" s="91"/>
    </row>
    <row r="42" spans="2:16" s="26" customFormat="1" ht="13.2" x14ac:dyDescent="0.25">
      <c r="B42" s="70">
        <v>26</v>
      </c>
      <c r="C42" s="72" t="s">
        <v>346</v>
      </c>
      <c r="D42" s="73" t="s">
        <v>302</v>
      </c>
      <c r="E42" s="74" t="s">
        <v>347</v>
      </c>
      <c r="F42" s="75">
        <v>7</v>
      </c>
      <c r="G42" s="74">
        <v>12408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ref="O42:O52" si="4">F42</f>
        <v>7</v>
      </c>
      <c r="P42" s="25">
        <f t="shared" ref="P42:P52" si="5">G42</f>
        <v>12408</v>
      </c>
    </row>
    <row r="43" spans="2:16" s="26" customFormat="1" ht="39.6" x14ac:dyDescent="0.25">
      <c r="B43" s="70">
        <v>27</v>
      </c>
      <c r="C43" s="72" t="s">
        <v>348</v>
      </c>
      <c r="D43" s="73" t="s">
        <v>349</v>
      </c>
      <c r="E43" s="74" t="s">
        <v>350</v>
      </c>
      <c r="F43" s="75">
        <v>1136</v>
      </c>
      <c r="G43" s="74">
        <v>7009.12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4"/>
        <v>1136</v>
      </c>
      <c r="P43" s="25">
        <f t="shared" si="5"/>
        <v>7009.12</v>
      </c>
    </row>
    <row r="44" spans="2:16" s="26" customFormat="1" ht="52.8" x14ac:dyDescent="0.25">
      <c r="B44" s="70">
        <v>28</v>
      </c>
      <c r="C44" s="72" t="s">
        <v>351</v>
      </c>
      <c r="D44" s="73" t="s">
        <v>296</v>
      </c>
      <c r="E44" s="74">
        <v>541</v>
      </c>
      <c r="F44" s="75"/>
      <c r="G44" s="74"/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4"/>
        <v>0</v>
      </c>
      <c r="P44" s="25">
        <f t="shared" si="5"/>
        <v>0</v>
      </c>
    </row>
    <row r="45" spans="2:16" s="26" customFormat="1" ht="26.4" x14ac:dyDescent="0.25">
      <c r="B45" s="70">
        <v>29</v>
      </c>
      <c r="C45" s="72" t="s">
        <v>352</v>
      </c>
      <c r="D45" s="73" t="s">
        <v>310</v>
      </c>
      <c r="E45" s="74" t="s">
        <v>353</v>
      </c>
      <c r="F45" s="75"/>
      <c r="G45" s="74"/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4"/>
        <v>0</v>
      </c>
      <c r="P45" s="25">
        <f t="shared" si="5"/>
        <v>0</v>
      </c>
    </row>
    <row r="46" spans="2:16" s="26" customFormat="1" ht="39.6" x14ac:dyDescent="0.25">
      <c r="B46" s="70">
        <v>30</v>
      </c>
      <c r="C46" s="72" t="s">
        <v>354</v>
      </c>
      <c r="D46" s="73" t="s">
        <v>296</v>
      </c>
      <c r="E46" s="74" t="s">
        <v>355</v>
      </c>
      <c r="F46" s="75"/>
      <c r="G46" s="74"/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4"/>
        <v>0</v>
      </c>
      <c r="P46" s="25">
        <f t="shared" si="5"/>
        <v>0</v>
      </c>
    </row>
    <row r="47" spans="2:16" s="26" customFormat="1" ht="13.2" x14ac:dyDescent="0.25">
      <c r="B47" s="70">
        <v>31</v>
      </c>
      <c r="C47" s="72" t="s">
        <v>356</v>
      </c>
      <c r="D47" s="73" t="s">
        <v>302</v>
      </c>
      <c r="E47" s="74">
        <v>298</v>
      </c>
      <c r="F47" s="75">
        <v>0.8</v>
      </c>
      <c r="G47" s="74">
        <v>238.4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4"/>
        <v>0.8</v>
      </c>
      <c r="P47" s="25">
        <f t="shared" si="5"/>
        <v>238.4</v>
      </c>
    </row>
    <row r="48" spans="2:16" s="26" customFormat="1" ht="13.2" x14ac:dyDescent="0.25">
      <c r="B48" s="70">
        <v>32</v>
      </c>
      <c r="C48" s="72" t="s">
        <v>356</v>
      </c>
      <c r="D48" s="73" t="s">
        <v>299</v>
      </c>
      <c r="E48" s="74" t="s">
        <v>357</v>
      </c>
      <c r="F48" s="75">
        <v>50</v>
      </c>
      <c r="G48" s="74">
        <v>16390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50</v>
      </c>
      <c r="P48" s="25">
        <f t="shared" si="5"/>
        <v>16390</v>
      </c>
    </row>
    <row r="49" spans="2:17" s="26" customFormat="1" ht="13.2" x14ac:dyDescent="0.25">
      <c r="B49" s="70">
        <v>33</v>
      </c>
      <c r="C49" s="72" t="s">
        <v>358</v>
      </c>
      <c r="D49" s="73" t="s">
        <v>359</v>
      </c>
      <c r="E49" s="74">
        <v>10</v>
      </c>
      <c r="F49" s="75"/>
      <c r="G49" s="74"/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0</v>
      </c>
      <c r="P49" s="25">
        <f t="shared" si="5"/>
        <v>0</v>
      </c>
    </row>
    <row r="50" spans="2:17" s="26" customFormat="1" ht="52.8" x14ac:dyDescent="0.25">
      <c r="B50" s="70">
        <v>34</v>
      </c>
      <c r="C50" s="72" t="s">
        <v>360</v>
      </c>
      <c r="D50" s="73" t="s">
        <v>296</v>
      </c>
      <c r="E50" s="74" t="s">
        <v>361</v>
      </c>
      <c r="F50" s="75">
        <v>7000</v>
      </c>
      <c r="G50" s="74">
        <v>874166.85000000009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7000</v>
      </c>
      <c r="P50" s="25">
        <f t="shared" si="5"/>
        <v>874166.85000000009</v>
      </c>
    </row>
    <row r="51" spans="2:17" s="26" customFormat="1" ht="26.4" x14ac:dyDescent="0.25">
      <c r="B51" s="70">
        <v>35</v>
      </c>
      <c r="C51" s="72" t="s">
        <v>362</v>
      </c>
      <c r="D51" s="73" t="s">
        <v>296</v>
      </c>
      <c r="E51" s="74"/>
      <c r="F51" s="75">
        <v>23</v>
      </c>
      <c r="G51" s="74"/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23</v>
      </c>
      <c r="P51" s="25">
        <f t="shared" si="5"/>
        <v>0</v>
      </c>
    </row>
    <row r="52" spans="2:17" s="26" customFormat="1" ht="13.8" thickBot="1" x14ac:dyDescent="0.3">
      <c r="B52" s="70">
        <v>36</v>
      </c>
      <c r="C52" s="72" t="s">
        <v>363</v>
      </c>
      <c r="D52" s="73" t="s">
        <v>296</v>
      </c>
      <c r="E52" s="74" t="s">
        <v>364</v>
      </c>
      <c r="F52" s="75">
        <v>50</v>
      </c>
      <c r="G52" s="74">
        <v>7386.5</v>
      </c>
      <c r="H52" s="76"/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>
        <f t="shared" si="4"/>
        <v>50</v>
      </c>
      <c r="P52" s="25">
        <f t="shared" si="5"/>
        <v>7386.5</v>
      </c>
    </row>
    <row r="53" spans="2:17" s="17" customFormat="1" ht="13.8" thickBot="1" x14ac:dyDescent="0.3">
      <c r="B53" s="27"/>
      <c r="C53" s="29"/>
      <c r="D53" s="29"/>
      <c r="E53" s="30"/>
      <c r="F53" s="31">
        <f>SUM(Лист1!O4:O52)</f>
        <v>56672.600000000006</v>
      </c>
      <c r="G53" s="32">
        <f>SUM(Лист1!P4:P52)</f>
        <v>2439463.8599999994</v>
      </c>
      <c r="H53" s="33"/>
    </row>
    <row r="54" spans="2:17" s="24" customFormat="1" ht="15" customHeight="1" thickBot="1" x14ac:dyDescent="0.3">
      <c r="B54" s="85"/>
      <c r="C54" s="21"/>
      <c r="D54" s="21"/>
      <c r="E54" s="21"/>
      <c r="F54" s="22"/>
      <c r="G54" s="21"/>
      <c r="H54" s="23"/>
    </row>
    <row r="55" spans="2:17" s="24" customFormat="1" ht="15" hidden="1" customHeight="1" thickBot="1" x14ac:dyDescent="0.3">
      <c r="B55" s="79"/>
      <c r="C55" s="80"/>
      <c r="D55" s="80"/>
      <c r="E55" s="80"/>
      <c r="F55" s="81"/>
      <c r="G55" s="80"/>
      <c r="H55" s="82"/>
      <c r="Q55" s="24" t="s">
        <v>294</v>
      </c>
    </row>
    <row r="56" spans="2:17" s="26" customFormat="1" ht="52.8" x14ac:dyDescent="0.25">
      <c r="B56" s="70">
        <v>1</v>
      </c>
      <c r="C56" s="72" t="s">
        <v>365</v>
      </c>
      <c r="D56" s="73" t="s">
        <v>296</v>
      </c>
      <c r="E56" s="74" t="s">
        <v>366</v>
      </c>
      <c r="F56" s="75"/>
      <c r="G56" s="74"/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>F56</f>
        <v>0</v>
      </c>
      <c r="P56" s="25">
        <f>G56</f>
        <v>0</v>
      </c>
    </row>
    <row r="57" spans="2:17" s="17" customFormat="1" ht="13.5" customHeight="1" thickBot="1" x14ac:dyDescent="0.3"/>
    <row r="58" spans="2:17" s="17" customFormat="1" ht="26.25" customHeight="1" x14ac:dyDescent="0.25">
      <c r="B58" s="94" t="s">
        <v>139</v>
      </c>
      <c r="C58" s="88" t="s">
        <v>32</v>
      </c>
      <c r="D58" s="99" t="s">
        <v>141</v>
      </c>
      <c r="E58" s="88" t="s">
        <v>142</v>
      </c>
      <c r="F58" s="88" t="s">
        <v>378</v>
      </c>
      <c r="G58" s="88"/>
      <c r="H58" s="89" t="s">
        <v>146</v>
      </c>
    </row>
    <row r="59" spans="2:17" s="17" customFormat="1" ht="12.75" customHeight="1" x14ac:dyDescent="0.25">
      <c r="B59" s="95"/>
      <c r="C59" s="97"/>
      <c r="D59" s="100"/>
      <c r="E59" s="97"/>
      <c r="F59" s="92" t="s">
        <v>147</v>
      </c>
      <c r="G59" s="92" t="s">
        <v>148</v>
      </c>
      <c r="H59" s="90"/>
    </row>
    <row r="60" spans="2:17" s="17" customFormat="1" ht="13.5" customHeight="1" thickBot="1" x14ac:dyDescent="0.3">
      <c r="B60" s="96"/>
      <c r="C60" s="98"/>
      <c r="D60" s="101"/>
      <c r="E60" s="98"/>
      <c r="F60" s="93"/>
      <c r="G60" s="93"/>
      <c r="H60" s="91"/>
    </row>
    <row r="61" spans="2:17" s="24" customFormat="1" ht="15" customHeight="1" thickBot="1" x14ac:dyDescent="0.3">
      <c r="B61" s="85"/>
      <c r="C61" s="21"/>
      <c r="D61" s="21"/>
      <c r="E61" s="21"/>
      <c r="F61" s="22"/>
      <c r="G61" s="21"/>
      <c r="H61" s="23"/>
    </row>
    <row r="62" spans="2:17" s="24" customFormat="1" ht="15" hidden="1" customHeight="1" thickBot="1" x14ac:dyDescent="0.3">
      <c r="B62" s="79"/>
      <c r="C62" s="80"/>
      <c r="D62" s="80"/>
      <c r="E62" s="80"/>
      <c r="F62" s="81"/>
      <c r="G62" s="80"/>
      <c r="H62" s="82"/>
      <c r="Q62" s="24" t="s">
        <v>294</v>
      </c>
    </row>
    <row r="63" spans="2:17" s="26" customFormat="1" ht="39.6" x14ac:dyDescent="0.25">
      <c r="B63" s="70">
        <v>1</v>
      </c>
      <c r="C63" s="72" t="s">
        <v>367</v>
      </c>
      <c r="D63" s="73" t="s">
        <v>296</v>
      </c>
      <c r="E63" s="74">
        <v>790</v>
      </c>
      <c r="F63" s="75"/>
      <c r="G63" s="74"/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ref="O63:P69" si="6">F63</f>
        <v>0</v>
      </c>
      <c r="P63" s="25">
        <f t="shared" si="6"/>
        <v>0</v>
      </c>
    </row>
    <row r="64" spans="2:17" s="26" customFormat="1" ht="26.4" x14ac:dyDescent="0.25">
      <c r="B64" s="70">
        <v>2</v>
      </c>
      <c r="C64" s="72" t="s">
        <v>368</v>
      </c>
      <c r="D64" s="73" t="s">
        <v>296</v>
      </c>
      <c r="E64" s="74">
        <v>790</v>
      </c>
      <c r="F64" s="75"/>
      <c r="G64" s="74"/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6"/>
        <v>0</v>
      </c>
      <c r="P64" s="25">
        <f t="shared" si="6"/>
        <v>0</v>
      </c>
    </row>
    <row r="65" spans="2:16" s="26" customFormat="1" ht="52.8" x14ac:dyDescent="0.25">
      <c r="B65" s="70">
        <v>3</v>
      </c>
      <c r="C65" s="72" t="s">
        <v>369</v>
      </c>
      <c r="D65" s="73" t="s">
        <v>296</v>
      </c>
      <c r="E65" s="74" t="s">
        <v>370</v>
      </c>
      <c r="F65" s="75">
        <v>118</v>
      </c>
      <c r="G65" s="74">
        <v>4204.34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6"/>
        <v>118</v>
      </c>
      <c r="P65" s="25">
        <f t="shared" si="6"/>
        <v>4204.34</v>
      </c>
    </row>
    <row r="66" spans="2:16" s="26" customFormat="1" ht="13.2" x14ac:dyDescent="0.25">
      <c r="B66" s="70">
        <v>4</v>
      </c>
      <c r="C66" s="72" t="s">
        <v>371</v>
      </c>
      <c r="D66" s="73" t="s">
        <v>296</v>
      </c>
      <c r="E66" s="74">
        <v>81</v>
      </c>
      <c r="F66" s="75"/>
      <c r="G66" s="74"/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6"/>
        <v>0</v>
      </c>
      <c r="P66" s="25">
        <f t="shared" si="6"/>
        <v>0</v>
      </c>
    </row>
    <row r="67" spans="2:16" s="26" customFormat="1" ht="13.2" x14ac:dyDescent="0.25">
      <c r="B67" s="70">
        <v>5</v>
      </c>
      <c r="C67" s="72" t="s">
        <v>372</v>
      </c>
      <c r="D67" s="73" t="s">
        <v>302</v>
      </c>
      <c r="E67" s="74" t="s">
        <v>373</v>
      </c>
      <c r="F67" s="75">
        <v>51</v>
      </c>
      <c r="G67" s="74">
        <v>23207.550000000003</v>
      </c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6"/>
        <v>51</v>
      </c>
      <c r="P67" s="25">
        <f t="shared" si="6"/>
        <v>23207.550000000003</v>
      </c>
    </row>
    <row r="68" spans="2:16" s="26" customFormat="1" ht="13.2" x14ac:dyDescent="0.25">
      <c r="B68" s="70">
        <v>6</v>
      </c>
      <c r="C68" s="72" t="s">
        <v>374</v>
      </c>
      <c r="D68" s="73" t="s">
        <v>296</v>
      </c>
      <c r="E68" s="74" t="s">
        <v>375</v>
      </c>
      <c r="F68" s="75">
        <v>10</v>
      </c>
      <c r="G68" s="74">
        <v>468.40000000000003</v>
      </c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si="6"/>
        <v>10</v>
      </c>
      <c r="P68" s="25">
        <f t="shared" si="6"/>
        <v>468.40000000000003</v>
      </c>
    </row>
    <row r="69" spans="2:16" s="26" customFormat="1" ht="27" thickBot="1" x14ac:dyDescent="0.3">
      <c r="B69" s="70">
        <v>7</v>
      </c>
      <c r="C69" s="72" t="s">
        <v>376</v>
      </c>
      <c r="D69" s="73" t="s">
        <v>296</v>
      </c>
      <c r="E69" s="74" t="s">
        <v>375</v>
      </c>
      <c r="F69" s="75">
        <v>1</v>
      </c>
      <c r="G69" s="74">
        <v>46.84</v>
      </c>
      <c r="H69" s="76"/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>
        <f t="shared" si="6"/>
        <v>1</v>
      </c>
      <c r="P69" s="25">
        <f t="shared" si="6"/>
        <v>46.84</v>
      </c>
    </row>
    <row r="70" spans="2:16" s="17" customFormat="1" ht="13.8" thickBot="1" x14ac:dyDescent="0.3">
      <c r="B70" s="27"/>
      <c r="C70" s="29"/>
      <c r="D70" s="29"/>
      <c r="E70" s="30"/>
      <c r="F70" s="31">
        <f>SUM(Лист1!O61:O69)</f>
        <v>180</v>
      </c>
      <c r="G70" s="32">
        <f>SUM(Лист1!P61:P69)</f>
        <v>27927.130000000005</v>
      </c>
      <c r="H70" s="33"/>
    </row>
    <row r="71" spans="2:16" s="17" customFormat="1" ht="13.8" thickBot="1" x14ac:dyDescent="0.3">
      <c r="B71" s="35"/>
      <c r="C71" s="29"/>
      <c r="D71" s="29"/>
      <c r="E71" s="30"/>
      <c r="F71" s="31">
        <f>SUM(Лист1!O4:O70)</f>
        <v>56852.600000000006</v>
      </c>
      <c r="G71" s="32">
        <f>SUM(Лист1!P4:P70)</f>
        <v>2467390.9899999988</v>
      </c>
      <c r="H71" s="33"/>
    </row>
    <row r="72" spans="2:16" s="17" customFormat="1" ht="13.2" x14ac:dyDescent="0.25"/>
  </sheetData>
  <mergeCells count="33">
    <mergeCell ref="A1:R1"/>
    <mergeCell ref="B4:B6"/>
    <mergeCell ref="C4:C6"/>
    <mergeCell ref="D4:D6"/>
    <mergeCell ref="G5:G6"/>
    <mergeCell ref="E4:E6"/>
    <mergeCell ref="F4:G4"/>
    <mergeCell ref="H4:H6"/>
    <mergeCell ref="F5:F6"/>
    <mergeCell ref="F20:G20"/>
    <mergeCell ref="H20:H22"/>
    <mergeCell ref="F21:F22"/>
    <mergeCell ref="G21:G22"/>
    <mergeCell ref="B20:B22"/>
    <mergeCell ref="C20:C22"/>
    <mergeCell ref="D20:D22"/>
    <mergeCell ref="E20:E22"/>
    <mergeCell ref="F39:G39"/>
    <mergeCell ref="H39:H41"/>
    <mergeCell ref="F40:F41"/>
    <mergeCell ref="G40:G41"/>
    <mergeCell ref="B39:B41"/>
    <mergeCell ref="C39:C41"/>
    <mergeCell ref="D39:D41"/>
    <mergeCell ref="E39:E41"/>
    <mergeCell ref="F58:G58"/>
    <mergeCell ref="H58:H60"/>
    <mergeCell ref="F59:F60"/>
    <mergeCell ref="G59:G60"/>
    <mergeCell ref="B58:B60"/>
    <mergeCell ref="C58:C60"/>
    <mergeCell ref="D58:D60"/>
    <mergeCell ref="E58:E6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18" max="16383" man="1"/>
    <brk id="37" max="16383" man="1"/>
    <brk id="56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2021-06-17T10:52:09Z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