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Лист1!$A$42:$A$63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C33" i="2"/>
  <c r="L33" i="2"/>
  <c r="H33" i="2"/>
  <c r="F33" i="2"/>
  <c r="H32" i="2"/>
  <c r="F61" i="4" l="1"/>
  <c r="E61" i="4"/>
  <c r="F62" i="4"/>
  <c r="E62" i="4"/>
</calcChain>
</file>

<file path=xl/sharedStrings.xml><?xml version="1.0" encoding="utf-8"?>
<sst xmlns="http://schemas.openxmlformats.org/spreadsheetml/2006/main" count="698" uniqueCount="376">
  <si>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</si>
  <si>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</si>
  <si>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</si>
  <si>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</si>
  <si>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</si>
  <si>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</si>
  <si>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</si>
  <si>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</si>
  <si>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</si>
  <si>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</si>
  <si>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</si>
  <si>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</si>
  <si>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</si>
  <si>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</si>
  <si>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</si>
  <si>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</si>
  <si>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</si>
  <si>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</si>
  <si>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</si>
  <si>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</si>
  <si>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</si>
  <si>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</si>
  <si>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</si>
  <si>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</si>
  <si>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</si>
  <si>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</si>
  <si>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</si>
  <si>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</si>
  <si>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</si>
  <si>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</si>
  <si>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</si>
  <si>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</si>
  <si>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</si>
  <si>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</si>
  <si>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</si>
  <si>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</si>
  <si>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</si>
  <si>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</si>
  <si>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</si>
  <si>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</si>
  <si>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</si>
  <si>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</si>
  <si>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</si>
  <si>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</si>
  <si>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</si>
  <si>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</si>
  <si>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</si>
  <si>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</si>
  <si>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</si>
  <si>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</si>
  <si>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</si>
  <si>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</si>
  <si>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</si>
  <si>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</si>
  <si>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</si>
  <si>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</si>
  <si>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</si>
  <si>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</si>
  <si>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</si>
  <si>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</si>
  <si>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</si>
  <si>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</si>
  <si>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</si>
  <si>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</si>
  <si>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</si>
  <si>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</si>
  <si>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</si>
  <si>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</si>
  <si>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</si>
  <si>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</si>
  <si>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</si>
  <si>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</si>
  <si>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</si>
  <si>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</si>
  <si>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</si>
  <si>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</si>
  <si>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</si>
  <si>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</si>
  <si>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</si>
  <si>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</si>
  <si>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</si>
  <si>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</si>
  <si>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</si>
  <si>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</si>
  <si>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</si>
  <si>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</si>
  <si>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</si>
  <si>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</si>
  <si>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</si>
  <si>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</si>
  <si>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</si>
  <si>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</si>
  <si>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</si>
  <si>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</si>
  <si>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</si>
  <si>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</si>
  <si>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</si>
  <si>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</si>
  <si>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</si>
  <si>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</si>
  <si>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</si>
  <si>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</si>
  <si>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</si>
  <si>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</si>
  <si>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</si>
  <si>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</si>
  <si>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</si>
  <si>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</si>
  <si>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</si>
  <si>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</si>
  <si>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</si>
  <si>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</si>
  <si>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</si>
  <si>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</si>
  <si>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</si>
  <si>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</si>
  <si>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</si>
  <si>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</si>
  <si>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</si>
  <si>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</si>
  <si>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</si>
  <si>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</si>
  <si>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</si>
  <si>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</si>
  <si>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</si>
  <si>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</si>
  <si>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</si>
  <si>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</si>
  <si>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</si>
  <si>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</si>
  <si>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</si>
  <si>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</si>
  <si>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</si>
  <si>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</si>
  <si>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</si>
  <si>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</si>
  <si>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</si>
  <si>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</si>
  <si>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</si>
  <si>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</si>
  <si>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</si>
  <si>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</si>
  <si>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</si>
  <si>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</si>
  <si>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</si>
  <si>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</si>
  <si>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</si>
  <si>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</si>
  <si>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</si>
  <si>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</si>
  <si>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</si>
  <si>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</si>
  <si>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</si>
  <si>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</si>
  <si>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</si>
  <si>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</si>
  <si>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</si>
  <si>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</si>
  <si>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</si>
  <si>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</si>
  <si>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</si>
  <si>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</si>
  <si>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</si>
  <si>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</si>
  <si>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</si>
  <si>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</si>
  <si>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</si>
  <si>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</si>
  <si>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</si>
  <si>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</si>
  <si>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</si>
  <si>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</si>
  <si>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</si>
  <si>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</si>
  <si>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</si>
  <si>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</si>
  <si>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</si>
  <si>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</si>
  <si>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</si>
  <si>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</si>
  <si>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</si>
  <si>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</si>
  <si>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</si>
  <si>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</si>
  <si>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</si>
  <si>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</si>
  <si>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</si>
  <si>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</si>
  <si>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</si>
  <si>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</si>
  <si>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</si>
  <si>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</si>
  <si>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</si>
  <si>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</si>
  <si>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</si>
  <si>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</si>
  <si>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</si>
  <si>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</si>
  <si>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</si>
  <si>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</si>
  <si>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</si>
  <si>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</si>
  <si>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</si>
  <si>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</si>
  <si>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</si>
  <si>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</si>
  <si>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</si>
  <si>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</si>
  <si>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</si>
  <si>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</si>
  <si>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</si>
  <si>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</si>
  <si>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</si>
  <si>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</si>
  <si>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</si>
  <si>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</si>
  <si>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</si>
  <si>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</si>
  <si>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</si>
  <si>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</si>
  <si>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</si>
  <si>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</si>
  <si>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</si>
  <si>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</si>
  <si>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</si>
  <si>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</si>
  <si>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</si>
  <si>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</si>
  <si>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</si>
  <si>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</si>
  <si>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</si>
  <si>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</si>
  <si>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</si>
  <si>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</si>
  <si>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</si>
  <si>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</si>
  <si>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</si>
  <si>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</si>
  <si>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</si>
  <si>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</si>
  <si>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</si>
  <si>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</si>
  <si>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</si>
  <si>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</si>
  <si>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</si>
  <si>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</si>
  <si>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</si>
  <si>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</si>
  <si>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</si>
  <si>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</si>
  <si>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</si>
  <si>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</si>
  <si>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</si>
  <si>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</si>
  <si>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</si>
  <si>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</si>
  <si>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</si>
  <si>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</si>
  <si>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</si>
  <si>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</si>
  <si>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</si>
  <si>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</si>
  <si>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</si>
  <si>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</si>
  <si>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</si>
  <si>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</si>
  <si>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</si>
  <si>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</si>
  <si>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</si>
  <si>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</si>
  <si>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</si>
  <si>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</si>
  <si>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</si>
  <si>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</si>
  <si>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</si>
  <si>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</si>
  <si>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</si>
  <si>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</si>
  <si>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</si>
  <si>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</si>
  <si>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</si>
  <si>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</si>
  <si>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</si>
  <si>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</si>
  <si>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</si>
  <si>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</si>
  <si>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</si>
  <si>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</si>
  <si>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</si>
  <si>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</si>
  <si>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</si>
  <si>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</si>
  <si>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</si>
  <si>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</si>
  <si>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</si>
  <si>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</si>
  <si>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</si>
  <si>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</si>
  <si>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</si>
  <si>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</si>
  <si>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</si>
  <si>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</si>
  <si>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</si>
  <si>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</si>
  <si>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</si>
  <si>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</si>
  <si>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</si>
  <si>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186,54</t>
  </si>
  <si>
    <t xml:space="preserve">Ваксігрип Тетра 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</si>
  <si>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</si>
  <si>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</si>
  <si>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</si>
  <si>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</si>
  <si>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</si>
  <si>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</si>
  <si>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</si>
  <si>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</si>
  <si>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</si>
  <si>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</si>
  <si>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Захисний костюм (№788 від 24.12.2020р.) </t>
  </si>
  <si>
    <t>808,51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</si>
  <si>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</si>
  <si>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</si>
  <si>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</si>
  <si>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</si>
  <si>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</si>
  <si>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</si>
  <si>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</si>
  <si>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</si>
  <si>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</si>
  <si>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</si>
  <si>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</si>
  <si>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</si>
  <si>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</si>
  <si>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пач.</t>
  </si>
  <si>
    <t>47,63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</si>
  <si>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</si>
  <si>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</si>
  <si>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</si>
  <si>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</si>
  <si>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</si>
  <si>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</si>
  <si>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</si>
  <si>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</si>
  <si>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</si>
  <si>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</si>
  <si>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</si>
  <si>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</si>
  <si>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</si>
  <si>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</si>
  <si>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</si>
  <si>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</si>
  <si>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</si>
  <si>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</si>
  <si>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</si>
  <si>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Рукавички  нітрилові, нетальковані з довгим манжетом </t>
  </si>
  <si>
    <t>пар</t>
  </si>
  <si>
    <t>6,17</t>
  </si>
  <si>
    <t xml:space="preserve">Тресіба Флекстач,3 мл №5 </t>
  </si>
  <si>
    <t>327,80</t>
  </si>
  <si>
    <t xml:space="preserve">Шприц-ручка  НовоПен 4(срібляста) </t>
  </si>
  <si>
    <t xml:space="preserve">Юлайзер великий набір </t>
  </si>
  <si>
    <t>147,73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</si>
  <si>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</si>
  <si>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</si>
  <si>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</si>
  <si>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</si>
  <si>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</si>
  <si>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</si>
  <si>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</si>
  <si>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</si>
  <si>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</si>
  <si>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</si>
  <si>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</si>
  <si>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28.04.2021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</si>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</sst>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33203125" customWidth="1"/>
    <col min="3" max="3" width="7.6640625" customWidth="1"/>
    <col min="4" max="4" width="16.10937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375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373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5" t="s">
        <v>139</v>
      </c>
      <c r="B5" s="98" t="s">
        <v>32</v>
      </c>
      <c r="C5" s="100" t="s">
        <v>141</v>
      </c>
      <c r="D5" s="98" t="s">
        <v>142</v>
      </c>
      <c r="E5" s="88" t="s">
        <v>374</v>
      </c>
      <c r="F5" s="89"/>
      <c r="G5" s="90" t="s">
        <v>146</v>
      </c>
    </row>
    <row r="6" spans="1:16" s="17" customFormat="1" ht="13.2" x14ac:dyDescent="0.25">
      <c r="A6" s="96"/>
      <c r="B6" s="99"/>
      <c r="C6" s="101"/>
      <c r="D6" s="99"/>
      <c r="E6" s="93" t="s">
        <v>147</v>
      </c>
      <c r="F6" s="93" t="s">
        <v>148</v>
      </c>
      <c r="G6" s="91"/>
    </row>
    <row r="7" spans="1:16" s="17" customFormat="1" ht="13.8" thickBot="1" x14ac:dyDescent="0.3">
      <c r="A7" s="97"/>
      <c r="B7" s="94"/>
      <c r="C7" s="102"/>
      <c r="D7" s="94"/>
      <c r="E7" s="94"/>
      <c r="F7" s="94"/>
      <c r="G7" s="92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1</v>
      </c>
      <c r="O10" s="25">
        <f t="shared" ref="O10:O20" si="1">F10</f>
        <v>320.01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39.6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26.4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100</v>
      </c>
      <c r="F13" s="74">
        <v>11538.800000000001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100</v>
      </c>
      <c r="O13" s="25">
        <f t="shared" si="1"/>
        <v>11538.800000000001</v>
      </c>
    </row>
    <row r="14" spans="1:16" s="26" customFormat="1" ht="26.4" x14ac:dyDescent="0.25">
      <c r="A14" s="70">
        <v>5</v>
      </c>
      <c r="B14" s="72" t="s">
        <v>306</v>
      </c>
      <c r="C14" s="73" t="s">
        <v>299</v>
      </c>
      <c r="D14" s="74" t="s">
        <v>307</v>
      </c>
      <c r="E14" s="75">
        <v>13</v>
      </c>
      <c r="F14" s="74">
        <v>2425.02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13</v>
      </c>
      <c r="O14" s="25">
        <f t="shared" si="1"/>
        <v>2425.02</v>
      </c>
    </row>
    <row r="15" spans="1:16" s="26" customFormat="1" ht="26.4" x14ac:dyDescent="0.25">
      <c r="A15" s="70">
        <v>6</v>
      </c>
      <c r="B15" s="72" t="s">
        <v>308</v>
      </c>
      <c r="C15" s="73" t="s">
        <v>299</v>
      </c>
      <c r="D15" s="74" t="s">
        <v>309</v>
      </c>
      <c r="E15" s="75">
        <v>35</v>
      </c>
      <c r="F15" s="74">
        <v>7383.6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35</v>
      </c>
      <c r="O15" s="25">
        <f t="shared" si="1"/>
        <v>7383.6</v>
      </c>
    </row>
    <row r="16" spans="1:16" s="26" customFormat="1" ht="26.4" x14ac:dyDescent="0.25">
      <c r="A16" s="70">
        <v>7</v>
      </c>
      <c r="B16" s="72" t="s">
        <v>310</v>
      </c>
      <c r="C16" s="73" t="s">
        <v>311</v>
      </c>
      <c r="D16" s="74">
        <v>140</v>
      </c>
      <c r="E16" s="75">
        <v>160</v>
      </c>
      <c r="F16" s="74">
        <v>22400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160</v>
      </c>
      <c r="O16" s="25">
        <f t="shared" si="1"/>
        <v>22400</v>
      </c>
    </row>
    <row r="17" spans="1:15" s="26" customFormat="1" ht="26.4" x14ac:dyDescent="0.25">
      <c r="A17" s="70">
        <v>8</v>
      </c>
      <c r="B17" s="72" t="s">
        <v>312</v>
      </c>
      <c r="C17" s="73" t="s">
        <v>311</v>
      </c>
      <c r="D17" s="74">
        <v>280</v>
      </c>
      <c r="E17" s="75">
        <v>190</v>
      </c>
      <c r="F17" s="74">
        <v>53200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190</v>
      </c>
      <c r="O17" s="25">
        <f t="shared" si="1"/>
        <v>53200</v>
      </c>
    </row>
    <row r="18" spans="1:15" s="26" customFormat="1" ht="26.4" x14ac:dyDescent="0.25">
      <c r="A18" s="70">
        <v>9</v>
      </c>
      <c r="B18" s="72" t="s">
        <v>313</v>
      </c>
      <c r="C18" s="73" t="s">
        <v>314</v>
      </c>
      <c r="D18" s="74" t="s">
        <v>315</v>
      </c>
      <c r="E18" s="75">
        <v>144</v>
      </c>
      <c r="F18" s="74">
        <v>14496.480000000001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144</v>
      </c>
      <c r="O18" s="25">
        <f t="shared" si="1"/>
        <v>14496.480000000001</v>
      </c>
    </row>
    <row r="19" spans="1:15" s="26" customFormat="1" ht="13.2" x14ac:dyDescent="0.25">
      <c r="A19" s="70">
        <v>10</v>
      </c>
      <c r="B19" s="72" t="s">
        <v>316</v>
      </c>
      <c r="C19" s="73" t="s">
        <v>296</v>
      </c>
      <c r="D19" s="74" t="s">
        <v>317</v>
      </c>
      <c r="E19" s="75">
        <v>77</v>
      </c>
      <c r="F19" s="74">
        <v>7031.87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77</v>
      </c>
      <c r="O19" s="25">
        <f t="shared" si="1"/>
        <v>7031.87</v>
      </c>
    </row>
    <row r="20" spans="1:15" s="26" customFormat="1" ht="26.4" x14ac:dyDescent="0.25">
      <c r="A20" s="70">
        <v>11</v>
      </c>
      <c r="B20" s="72" t="s">
        <v>318</v>
      </c>
      <c r="C20" s="73" t="s">
        <v>296</v>
      </c>
      <c r="D20" s="74">
        <v>300</v>
      </c>
      <c r="E20" s="75">
        <v>13</v>
      </c>
      <c r="F20" s="74">
        <v>3900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13</v>
      </c>
      <c r="O20" s="25">
        <f t="shared" si="1"/>
        <v>3900</v>
      </c>
    </row>
    <row r="21" spans="1:15" s="17" customFormat="1" ht="13.5" customHeight="1" thickBot="1" x14ac:dyDescent="0.3"/>
    <row r="22" spans="1:15" s="17" customFormat="1" ht="26.25" customHeight="1" x14ac:dyDescent="0.25">
      <c r="A22" s="95" t="s">
        <v>139</v>
      </c>
      <c r="B22" s="98" t="s">
        <v>32</v>
      </c>
      <c r="C22" s="100" t="s">
        <v>141</v>
      </c>
      <c r="D22" s="98" t="s">
        <v>142</v>
      </c>
      <c r="E22" s="88" t="s">
        <v>374</v>
      </c>
      <c r="F22" s="89"/>
      <c r="G22" s="90" t="s">
        <v>146</v>
      </c>
    </row>
    <row r="23" spans="1:15" s="17" customFormat="1" ht="12.75" customHeight="1" x14ac:dyDescent="0.25">
      <c r="A23" s="96"/>
      <c r="B23" s="99"/>
      <c r="C23" s="101"/>
      <c r="D23" s="99"/>
      <c r="E23" s="93" t="s">
        <v>147</v>
      </c>
      <c r="F23" s="93" t="s">
        <v>148</v>
      </c>
      <c r="G23" s="91"/>
    </row>
    <row r="24" spans="1:15" s="17" customFormat="1" ht="13.5" customHeight="1" thickBot="1" x14ac:dyDescent="0.3">
      <c r="A24" s="97"/>
      <c r="B24" s="94"/>
      <c r="C24" s="102"/>
      <c r="D24" s="94"/>
      <c r="E24" s="94"/>
      <c r="F24" s="94"/>
      <c r="G24" s="92"/>
    </row>
    <row r="25" spans="1:15" s="26" customFormat="1" ht="26.4" x14ac:dyDescent="0.25">
      <c r="A25" s="70">
        <v>12</v>
      </c>
      <c r="B25" s="72" t="s">
        <v>319</v>
      </c>
      <c r="C25" s="73" t="s">
        <v>296</v>
      </c>
      <c r="D25" s="74" t="s">
        <v>320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1" si="2">E25</f>
        <v>0</v>
      </c>
      <c r="O25" s="25">
        <f t="shared" ref="O25:O41" si="3">F25</f>
        <v>0</v>
      </c>
    </row>
    <row r="26" spans="1:15" s="26" customFormat="1" ht="13.2" x14ac:dyDescent="0.25">
      <c r="A26" s="70">
        <v>13</v>
      </c>
      <c r="B26" s="72" t="s">
        <v>321</v>
      </c>
      <c r="C26" s="73" t="s">
        <v>296</v>
      </c>
      <c r="D26" s="74" t="s">
        <v>322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0</v>
      </c>
      <c r="O26" s="25">
        <f t="shared" si="3"/>
        <v>0</v>
      </c>
    </row>
    <row r="27" spans="1:15" s="26" customFormat="1" ht="26.4" x14ac:dyDescent="0.25">
      <c r="A27" s="70">
        <v>14</v>
      </c>
      <c r="B27" s="72" t="s">
        <v>323</v>
      </c>
      <c r="C27" s="73" t="s">
        <v>296</v>
      </c>
      <c r="D27" s="74" t="s">
        <v>324</v>
      </c>
      <c r="E27" s="75">
        <v>600</v>
      </c>
      <c r="F27" s="74">
        <v>331487.04000000004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600</v>
      </c>
      <c r="O27" s="25">
        <f t="shared" si="3"/>
        <v>331487.04000000004</v>
      </c>
    </row>
    <row r="28" spans="1:15" s="26" customFormat="1" ht="26.4" x14ac:dyDescent="0.25">
      <c r="A28" s="70">
        <v>15</v>
      </c>
      <c r="B28" s="72" t="s">
        <v>325</v>
      </c>
      <c r="C28" s="73" t="s">
        <v>296</v>
      </c>
      <c r="D28" s="74" t="s">
        <v>326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16</v>
      </c>
      <c r="B29" s="72" t="s">
        <v>327</v>
      </c>
      <c r="C29" s="73" t="s">
        <v>296</v>
      </c>
      <c r="D29" s="74" t="s">
        <v>328</v>
      </c>
      <c r="E29" s="75">
        <v>73</v>
      </c>
      <c r="F29" s="74">
        <v>4740.0700000000006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73</v>
      </c>
      <c r="O29" s="25">
        <f t="shared" si="3"/>
        <v>4740.0700000000006</v>
      </c>
    </row>
    <row r="30" spans="1:15" s="26" customFormat="1" ht="39.6" x14ac:dyDescent="0.25">
      <c r="A30" s="70">
        <v>17</v>
      </c>
      <c r="B30" s="72" t="s">
        <v>329</v>
      </c>
      <c r="C30" s="73" t="s">
        <v>296</v>
      </c>
      <c r="D30" s="74" t="s">
        <v>330</v>
      </c>
      <c r="E30" s="75">
        <v>508</v>
      </c>
      <c r="F30" s="74">
        <v>213644.48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508</v>
      </c>
      <c r="O30" s="25">
        <f t="shared" si="3"/>
        <v>213644.48</v>
      </c>
    </row>
    <row r="31" spans="1:15" s="26" customFormat="1" ht="39.6" x14ac:dyDescent="0.25">
      <c r="A31" s="70">
        <v>18</v>
      </c>
      <c r="B31" s="72" t="s">
        <v>331</v>
      </c>
      <c r="C31" s="73" t="s">
        <v>299</v>
      </c>
      <c r="D31" s="74" t="s">
        <v>332</v>
      </c>
      <c r="E31" s="75">
        <v>23</v>
      </c>
      <c r="F31" s="74">
        <v>8826.52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23</v>
      </c>
      <c r="O31" s="25">
        <f t="shared" si="3"/>
        <v>8826.52</v>
      </c>
    </row>
    <row r="32" spans="1:15" s="26" customFormat="1" ht="13.2" x14ac:dyDescent="0.25">
      <c r="A32" s="70">
        <v>19</v>
      </c>
      <c r="B32" s="72" t="s">
        <v>333</v>
      </c>
      <c r="C32" s="73" t="s">
        <v>334</v>
      </c>
      <c r="D32" s="74" t="s">
        <v>335</v>
      </c>
      <c r="E32" s="75">
        <v>95</v>
      </c>
      <c r="F32" s="74">
        <v>4525.22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95</v>
      </c>
      <c r="O32" s="25">
        <f t="shared" si="3"/>
        <v>4525.22</v>
      </c>
    </row>
    <row r="33" spans="1:15" s="26" customFormat="1" ht="26.4" x14ac:dyDescent="0.25">
      <c r="A33" s="70">
        <v>20</v>
      </c>
      <c r="B33" s="72" t="s">
        <v>336</v>
      </c>
      <c r="C33" s="73" t="s">
        <v>296</v>
      </c>
      <c r="D33" s="74" t="s">
        <v>337</v>
      </c>
      <c r="E33" s="75">
        <v>10</v>
      </c>
      <c r="F33" s="74">
        <v>266.67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10</v>
      </c>
      <c r="O33" s="25">
        <f t="shared" si="3"/>
        <v>266.67</v>
      </c>
    </row>
    <row r="34" spans="1:15" s="26" customFormat="1" ht="13.2" x14ac:dyDescent="0.25">
      <c r="A34" s="70">
        <v>21</v>
      </c>
      <c r="B34" s="72" t="s">
        <v>338</v>
      </c>
      <c r="C34" s="73" t="s">
        <v>296</v>
      </c>
      <c r="D34" s="74">
        <v>3045</v>
      </c>
      <c r="E34" s="75">
        <v>4</v>
      </c>
      <c r="F34" s="74">
        <v>12180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</v>
      </c>
      <c r="O34" s="25">
        <f t="shared" si="3"/>
        <v>12180</v>
      </c>
    </row>
    <row r="35" spans="1:15" s="26" customFormat="1" ht="26.4" x14ac:dyDescent="0.25">
      <c r="A35" s="70">
        <v>22</v>
      </c>
      <c r="B35" s="72" t="s">
        <v>339</v>
      </c>
      <c r="C35" s="73" t="s">
        <v>299</v>
      </c>
      <c r="D35" s="74" t="s">
        <v>340</v>
      </c>
      <c r="E35" s="75">
        <v>8</v>
      </c>
      <c r="F35" s="74">
        <v>7447.76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8</v>
      </c>
      <c r="O35" s="25">
        <f t="shared" si="3"/>
        <v>7447.76</v>
      </c>
    </row>
    <row r="36" spans="1:15" s="26" customFormat="1" ht="26.4" x14ac:dyDescent="0.25">
      <c r="A36" s="70">
        <v>23</v>
      </c>
      <c r="B36" s="72" t="s">
        <v>341</v>
      </c>
      <c r="C36" s="73" t="s">
        <v>296</v>
      </c>
      <c r="D36" s="74" t="s">
        <v>342</v>
      </c>
      <c r="E36" s="75">
        <v>25</v>
      </c>
      <c r="F36" s="74">
        <v>1338.79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</v>
      </c>
      <c r="O36" s="25">
        <f t="shared" si="3"/>
        <v>1338.79</v>
      </c>
    </row>
    <row r="37" spans="1:15" s="26" customFormat="1" ht="13.2" x14ac:dyDescent="0.25">
      <c r="A37" s="70">
        <v>24</v>
      </c>
      <c r="B37" s="72" t="s">
        <v>343</v>
      </c>
      <c r="C37" s="73" t="s">
        <v>296</v>
      </c>
      <c r="D37" s="74" t="s">
        <v>344</v>
      </c>
      <c r="E37" s="75">
        <v>67</v>
      </c>
      <c r="F37" s="74">
        <v>7876.6500000000005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67</v>
      </c>
      <c r="O37" s="25">
        <f t="shared" si="3"/>
        <v>7876.6500000000005</v>
      </c>
    </row>
    <row r="38" spans="1:15" s="26" customFormat="1" ht="26.4" x14ac:dyDescent="0.25">
      <c r="A38" s="70">
        <v>25</v>
      </c>
      <c r="B38" s="72" t="s">
        <v>345</v>
      </c>
      <c r="C38" s="73" t="s">
        <v>299</v>
      </c>
      <c r="D38" s="74">
        <v>80</v>
      </c>
      <c r="E38" s="75">
        <v>4</v>
      </c>
      <c r="F38" s="74">
        <v>320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</v>
      </c>
      <c r="O38" s="25">
        <f t="shared" si="3"/>
        <v>320</v>
      </c>
    </row>
    <row r="39" spans="1:15" s="26" customFormat="1" ht="26.4" x14ac:dyDescent="0.25">
      <c r="A39" s="70">
        <v>26</v>
      </c>
      <c r="B39" s="72" t="s">
        <v>346</v>
      </c>
      <c r="C39" s="73" t="s">
        <v>299</v>
      </c>
      <c r="D39" s="74" t="s">
        <v>347</v>
      </c>
      <c r="E39" s="75">
        <v>80</v>
      </c>
      <c r="F39" s="74">
        <v>1832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80</v>
      </c>
      <c r="O39" s="25">
        <f t="shared" si="3"/>
        <v>1832</v>
      </c>
    </row>
    <row r="40" spans="1:15" s="26" customFormat="1" ht="39.6" x14ac:dyDescent="0.25">
      <c r="A40" s="70">
        <v>27</v>
      </c>
      <c r="B40" s="72" t="s">
        <v>348</v>
      </c>
      <c r="C40" s="73" t="s">
        <v>349</v>
      </c>
      <c r="D40" s="74">
        <v>1350</v>
      </c>
      <c r="E40" s="75">
        <v>10</v>
      </c>
      <c r="F40" s="74">
        <v>13500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</v>
      </c>
      <c r="O40" s="25">
        <f t="shared" si="3"/>
        <v>13500</v>
      </c>
    </row>
    <row r="41" spans="1:15" s="26" customFormat="1" ht="26.4" x14ac:dyDescent="0.25">
      <c r="A41" s="70">
        <v>28</v>
      </c>
      <c r="B41" s="72" t="s">
        <v>350</v>
      </c>
      <c r="C41" s="73" t="s">
        <v>304</v>
      </c>
      <c r="D41" s="74">
        <v>130</v>
      </c>
      <c r="E41" s="75">
        <v>50</v>
      </c>
      <c r="F41" s="74">
        <v>6500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</v>
      </c>
      <c r="O41" s="25">
        <f t="shared" si="3"/>
        <v>6500</v>
      </c>
    </row>
    <row r="42" spans="1:15" s="17" customFormat="1" ht="13.5" customHeight="1" thickBot="1" x14ac:dyDescent="0.3"/>
    <row r="43" spans="1:15" s="17" customFormat="1" ht="26.25" customHeight="1" x14ac:dyDescent="0.25">
      <c r="A43" s="95" t="s">
        <v>139</v>
      </c>
      <c r="B43" s="98" t="s">
        <v>32</v>
      </c>
      <c r="C43" s="100" t="s">
        <v>141</v>
      </c>
      <c r="D43" s="98" t="s">
        <v>142</v>
      </c>
      <c r="E43" s="88" t="s">
        <v>374</v>
      </c>
      <c r="F43" s="89"/>
      <c r="G43" s="90" t="s">
        <v>146</v>
      </c>
    </row>
    <row r="44" spans="1:15" s="17" customFormat="1" ht="12.75" customHeight="1" x14ac:dyDescent="0.25">
      <c r="A44" s="96"/>
      <c r="B44" s="99"/>
      <c r="C44" s="101"/>
      <c r="D44" s="99"/>
      <c r="E44" s="93" t="s">
        <v>147</v>
      </c>
      <c r="F44" s="93" t="s">
        <v>148</v>
      </c>
      <c r="G44" s="91"/>
    </row>
    <row r="45" spans="1:15" s="17" customFormat="1" ht="13.5" customHeight="1" thickBot="1" x14ac:dyDescent="0.3">
      <c r="A45" s="97"/>
      <c r="B45" s="94"/>
      <c r="C45" s="102"/>
      <c r="D45" s="94"/>
      <c r="E45" s="94"/>
      <c r="F45" s="94"/>
      <c r="G45" s="92"/>
    </row>
    <row r="46" spans="1:15" s="26" customFormat="1" ht="13.2" x14ac:dyDescent="0.25">
      <c r="A46" s="70">
        <v>29</v>
      </c>
      <c r="B46" s="72" t="s">
        <v>351</v>
      </c>
      <c r="C46" s="73" t="s">
        <v>299</v>
      </c>
      <c r="D46" s="74" t="s">
        <v>352</v>
      </c>
      <c r="E46" s="75">
        <v>0.8</v>
      </c>
      <c r="F46" s="74">
        <v>2466.6600000000003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2" si="4">E46</f>
        <v>0.8</v>
      </c>
      <c r="O46" s="25">
        <f t="shared" si="4"/>
        <v>2466.6600000000003</v>
      </c>
    </row>
    <row r="47" spans="1:15" s="26" customFormat="1" ht="13.2" x14ac:dyDescent="0.25">
      <c r="A47" s="70">
        <v>30</v>
      </c>
      <c r="B47" s="72" t="s">
        <v>353</v>
      </c>
      <c r="C47" s="73" t="s">
        <v>299</v>
      </c>
      <c r="D47" s="74" t="s">
        <v>354</v>
      </c>
      <c r="E47" s="75">
        <v>7</v>
      </c>
      <c r="F47" s="74">
        <v>12408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7</v>
      </c>
      <c r="O47" s="25">
        <f t="shared" si="4"/>
        <v>12408</v>
      </c>
    </row>
    <row r="48" spans="1:15" s="26" customFormat="1" ht="39.6" x14ac:dyDescent="0.25">
      <c r="A48" s="70">
        <v>31</v>
      </c>
      <c r="B48" s="72" t="s">
        <v>355</v>
      </c>
      <c r="C48" s="73" t="s">
        <v>356</v>
      </c>
      <c r="D48" s="74" t="s">
        <v>357</v>
      </c>
      <c r="E48" s="75">
        <v>1376</v>
      </c>
      <c r="F48" s="74">
        <v>8489.92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1376</v>
      </c>
      <c r="O48" s="25">
        <f t="shared" si="4"/>
        <v>8489.92</v>
      </c>
    </row>
    <row r="49" spans="1:16" s="26" customFormat="1" ht="13.2" x14ac:dyDescent="0.25">
      <c r="A49" s="70">
        <v>32</v>
      </c>
      <c r="B49" s="72" t="s">
        <v>358</v>
      </c>
      <c r="C49" s="73" t="s">
        <v>299</v>
      </c>
      <c r="D49" s="74">
        <v>298</v>
      </c>
      <c r="E49" s="75">
        <v>0.8</v>
      </c>
      <c r="F49" s="74">
        <v>238.4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0.8</v>
      </c>
      <c r="O49" s="25">
        <f t="shared" si="4"/>
        <v>238.4</v>
      </c>
    </row>
    <row r="50" spans="1:16" s="26" customFormat="1" ht="13.2" x14ac:dyDescent="0.25">
      <c r="A50" s="70">
        <v>33</v>
      </c>
      <c r="B50" s="72" t="s">
        <v>358</v>
      </c>
      <c r="C50" s="73" t="s">
        <v>304</v>
      </c>
      <c r="D50" s="74" t="s">
        <v>359</v>
      </c>
      <c r="E50" s="75">
        <v>50</v>
      </c>
      <c r="F50" s="74">
        <v>16390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50</v>
      </c>
      <c r="O50" s="25">
        <f t="shared" si="4"/>
        <v>16390</v>
      </c>
    </row>
    <row r="51" spans="1:16" s="26" customFormat="1" ht="26.4" x14ac:dyDescent="0.25">
      <c r="A51" s="70">
        <v>34</v>
      </c>
      <c r="B51" s="72" t="s">
        <v>360</v>
      </c>
      <c r="C51" s="73" t="s">
        <v>296</v>
      </c>
      <c r="D51" s="74"/>
      <c r="E51" s="75">
        <v>23</v>
      </c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23</v>
      </c>
      <c r="O51" s="25">
        <f t="shared" si="4"/>
        <v>0</v>
      </c>
    </row>
    <row r="52" spans="1:16" s="26" customFormat="1" ht="13.2" x14ac:dyDescent="0.25">
      <c r="A52" s="70">
        <v>35</v>
      </c>
      <c r="B52" s="72" t="s">
        <v>361</v>
      </c>
      <c r="C52" s="73" t="s">
        <v>296</v>
      </c>
      <c r="D52" s="74" t="s">
        <v>362</v>
      </c>
      <c r="E52" s="75">
        <v>50</v>
      </c>
      <c r="F52" s="74">
        <v>7386.5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50</v>
      </c>
      <c r="O52" s="25">
        <f t="shared" si="4"/>
        <v>7386.5</v>
      </c>
    </row>
    <row r="53" spans="1:16" s="24" customFormat="1" ht="15" hidden="1" customHeight="1" thickBot="1" x14ac:dyDescent="0.3">
      <c r="A53" s="79"/>
      <c r="B53" s="80"/>
      <c r="C53" s="80"/>
      <c r="D53" s="80"/>
      <c r="E53" s="81"/>
      <c r="F53" s="80"/>
      <c r="G53" s="82"/>
      <c r="P53" s="24" t="s">
        <v>294</v>
      </c>
    </row>
    <row r="54" spans="1:16" s="26" customFormat="1" ht="39.6" x14ac:dyDescent="0.25">
      <c r="A54" s="70">
        <v>1</v>
      </c>
      <c r="B54" s="72" t="s">
        <v>363</v>
      </c>
      <c r="C54" s="73" t="s">
        <v>296</v>
      </c>
      <c r="D54" s="74">
        <v>790</v>
      </c>
      <c r="E54" s="75">
        <v>7</v>
      </c>
      <c r="F54" s="74">
        <v>5530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O60" si="5">E54</f>
        <v>7</v>
      </c>
      <c r="O54" s="25">
        <f t="shared" si="5"/>
        <v>5530</v>
      </c>
    </row>
    <row r="55" spans="1:16" s="26" customFormat="1" ht="26.4" x14ac:dyDescent="0.25">
      <c r="A55" s="70">
        <v>2</v>
      </c>
      <c r="B55" s="72" t="s">
        <v>364</v>
      </c>
      <c r="C55" s="73" t="s">
        <v>296</v>
      </c>
      <c r="D55" s="74">
        <v>790</v>
      </c>
      <c r="E55" s="75">
        <v>10</v>
      </c>
      <c r="F55" s="74">
        <v>7900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10</v>
      </c>
      <c r="O55" s="25">
        <f t="shared" si="5"/>
        <v>7900</v>
      </c>
    </row>
    <row r="56" spans="1:16" s="26" customFormat="1" ht="52.8" x14ac:dyDescent="0.25">
      <c r="A56" s="70">
        <v>3</v>
      </c>
      <c r="B56" s="72" t="s">
        <v>365</v>
      </c>
      <c r="C56" s="73" t="s">
        <v>296</v>
      </c>
      <c r="D56" s="74" t="s">
        <v>366</v>
      </c>
      <c r="E56" s="75">
        <v>130</v>
      </c>
      <c r="F56" s="74">
        <v>4631.9000000000005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130</v>
      </c>
      <c r="O56" s="25">
        <f t="shared" si="5"/>
        <v>4631.9000000000005</v>
      </c>
    </row>
    <row r="57" spans="1:16" s="26" customFormat="1" ht="13.2" x14ac:dyDescent="0.25">
      <c r="A57" s="70">
        <v>4</v>
      </c>
      <c r="B57" s="72" t="s">
        <v>367</v>
      </c>
      <c r="C57" s="73" t="s">
        <v>296</v>
      </c>
      <c r="D57" s="74">
        <v>81</v>
      </c>
      <c r="E57" s="75">
        <v>11</v>
      </c>
      <c r="F57" s="74">
        <v>891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11</v>
      </c>
      <c r="O57" s="25">
        <f t="shared" si="5"/>
        <v>891</v>
      </c>
    </row>
    <row r="58" spans="1:16" s="26" customFormat="1" ht="13.2" x14ac:dyDescent="0.25">
      <c r="A58" s="70">
        <v>5</v>
      </c>
      <c r="B58" s="72" t="s">
        <v>368</v>
      </c>
      <c r="C58" s="73" t="s">
        <v>299</v>
      </c>
      <c r="D58" s="74" t="s">
        <v>369</v>
      </c>
      <c r="E58" s="75">
        <v>51</v>
      </c>
      <c r="F58" s="74">
        <v>23207.550000000003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51</v>
      </c>
      <c r="O58" s="25">
        <f t="shared" si="5"/>
        <v>23207.550000000003</v>
      </c>
    </row>
    <row r="59" spans="1:16" s="26" customFormat="1" ht="13.2" x14ac:dyDescent="0.25">
      <c r="A59" s="70">
        <v>6</v>
      </c>
      <c r="B59" s="72" t="s">
        <v>370</v>
      </c>
      <c r="C59" s="73" t="s">
        <v>296</v>
      </c>
      <c r="D59" s="74" t="s">
        <v>371</v>
      </c>
      <c r="E59" s="75">
        <v>10</v>
      </c>
      <c r="F59" s="74">
        <v>468.40000000000003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10</v>
      </c>
      <c r="O59" s="25">
        <f t="shared" si="5"/>
        <v>468.40000000000003</v>
      </c>
    </row>
    <row r="60" spans="1:16" s="26" customFormat="1" ht="27" thickBot="1" x14ac:dyDescent="0.3">
      <c r="A60" s="70">
        <v>7</v>
      </c>
      <c r="B60" s="72" t="s">
        <v>372</v>
      </c>
      <c r="C60" s="73" t="s">
        <v>296</v>
      </c>
      <c r="D60" s="74" t="s">
        <v>371</v>
      </c>
      <c r="E60" s="75">
        <v>1</v>
      </c>
      <c r="F60" s="74">
        <v>46.84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</v>
      </c>
      <c r="O60" s="25">
        <f t="shared" si="5"/>
        <v>46.84</v>
      </c>
    </row>
    <row r="61" spans="1:16" s="17" customFormat="1" ht="13.8" thickBot="1" x14ac:dyDescent="0.3">
      <c r="A61" s="27"/>
      <c r="B61" s="29"/>
      <c r="C61" s="29"/>
      <c r="D61" s="30"/>
      <c r="E61" s="31">
        <f>SUM(Лист1!N53:N60)</f>
        <v>220</v>
      </c>
      <c r="F61" s="32">
        <f>SUM(Лист1!O53:O60)</f>
        <v>42675.69</v>
      </c>
      <c r="G61" s="33"/>
    </row>
    <row r="62" spans="1:16" s="17" customFormat="1" ht="13.8" thickBot="1" x14ac:dyDescent="0.3">
      <c r="A62" s="35"/>
      <c r="B62" s="29"/>
      <c r="C62" s="29"/>
      <c r="D62" s="30"/>
      <c r="E62" s="31">
        <f>SUM(Лист1!N5:N61)</f>
        <v>4017.6000000000004</v>
      </c>
      <c r="F62" s="32">
        <f>SUM(Лист1!O5:O61)</f>
        <v>827236.15000000026</v>
      </c>
      <c r="G62" s="33"/>
    </row>
    <row r="63" spans="1:16" s="17" customFormat="1" ht="13.2" x14ac:dyDescent="0.25"/>
  </sheetData>
  <mergeCells count="24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3:F43"/>
    <mergeCell ref="G43:G45"/>
    <mergeCell ref="E44:E45"/>
    <mergeCell ref="F44:F45"/>
    <mergeCell ref="A43:A45"/>
    <mergeCell ref="B43:B45"/>
    <mergeCell ref="C43:C45"/>
    <mergeCell ref="D43:D4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0" max="16383" man="1"/>
    <brk id="41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6"/>
      <c r="B1" s="107"/>
      <c r="C1" s="107"/>
      <c r="M1" s="11" t="s">
        <v>131</v>
      </c>
    </row>
    <row r="2" spans="1:14" s="10" customFormat="1" ht="12.9" customHeight="1" x14ac:dyDescent="0.25">
      <c r="A2" s="108"/>
      <c r="B2" s="108"/>
      <c r="C2" s="10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9" t="s">
        <v>133</v>
      </c>
      <c r="B3" s="109"/>
      <c r="C3" s="10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103" t="s">
        <v>140</v>
      </c>
      <c r="C11" s="103" t="s">
        <v>32</v>
      </c>
      <c r="D11" s="110" t="s">
        <v>141</v>
      </c>
      <c r="E11" s="103" t="s">
        <v>142</v>
      </c>
      <c r="F11" s="103" t="s">
        <v>143</v>
      </c>
      <c r="G11" s="103"/>
      <c r="H11" s="103" t="s">
        <v>144</v>
      </c>
      <c r="I11" s="103"/>
      <c r="J11" s="103"/>
      <c r="K11" s="103"/>
      <c r="L11" s="103" t="s">
        <v>145</v>
      </c>
      <c r="M11" s="103"/>
      <c r="N11" s="90" t="s">
        <v>146</v>
      </c>
    </row>
    <row r="12" spans="1:14" x14ac:dyDescent="0.25">
      <c r="A12" s="96"/>
      <c r="B12" s="104"/>
      <c r="C12" s="104"/>
      <c r="D12" s="111"/>
      <c r="E12" s="104"/>
      <c r="F12" s="104" t="s">
        <v>147</v>
      </c>
      <c r="G12" s="104" t="s">
        <v>148</v>
      </c>
      <c r="H12" s="104" t="s">
        <v>149</v>
      </c>
      <c r="I12" s="104"/>
      <c r="J12" s="113" t="s">
        <v>150</v>
      </c>
      <c r="K12" s="114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105"/>
      <c r="C13" s="105"/>
      <c r="D13" s="112"/>
      <c r="E13" s="105"/>
      <c r="F13" s="105"/>
      <c r="G13" s="105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5" t="s">
        <v>139</v>
      </c>
      <c r="B33" s="103" t="s">
        <v>140</v>
      </c>
      <c r="C33" s="103" t="str">
        <f>$C$11</f>
        <v>Найменування</v>
      </c>
      <c r="D33" s="110" t="s">
        <v>141</v>
      </c>
      <c r="E33" s="103" t="s">
        <v>142</v>
      </c>
      <c r="F33" s="103" t="str">
        <f>$F$11</f>
        <v>Залишок
на 1 ___________</v>
      </c>
      <c r="G33" s="103"/>
      <c r="H33" s="103" t="str">
        <f>$H$11</f>
        <v>Оборот за ___________________________</v>
      </c>
      <c r="I33" s="103"/>
      <c r="J33" s="103"/>
      <c r="K33" s="103"/>
      <c r="L33" s="103" t="str">
        <f>$L$11</f>
        <v>Залишок
на 1 ____________</v>
      </c>
      <c r="M33" s="103"/>
      <c r="N33" s="90" t="s">
        <v>146</v>
      </c>
    </row>
    <row r="34" spans="1:14" ht="12.75" customHeight="1" x14ac:dyDescent="0.25">
      <c r="A34" s="96"/>
      <c r="B34" s="104"/>
      <c r="C34" s="104"/>
      <c r="D34" s="111"/>
      <c r="E34" s="104"/>
      <c r="F34" s="104" t="s">
        <v>147</v>
      </c>
      <c r="G34" s="104" t="s">
        <v>148</v>
      </c>
      <c r="H34" s="104" t="s">
        <v>149</v>
      </c>
      <c r="I34" s="104"/>
      <c r="J34" s="113" t="s">
        <v>150</v>
      </c>
      <c r="K34" s="114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105"/>
      <c r="C35" s="105"/>
      <c r="D35" s="112"/>
      <c r="E35" s="105"/>
      <c r="F35" s="105"/>
      <c r="G35" s="105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2021-04-28T11:24:53Z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