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Лист1!$A$37:$A$59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E50" i="4"/>
  <c r="F50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E58" i="4"/>
  <c r="F58" i="4"/>
  <c r="C33" i="2"/>
  <c r="L33" i="2"/>
  <c r="H33" i="2"/>
  <c r="F33" i="2"/>
  <c r="H32" i="2"/>
  <c r="F57" i="4" l="1"/>
  <c r="E57" i="4"/>
</calcChain>
</file>

<file path=xl/sharedStrings.xml><?xml version="1.0" encoding="utf-8"?>
<sst xmlns="http://schemas.openxmlformats.org/spreadsheetml/2006/main" count="683" uniqueCount="368">
  <si>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</si>
  <si>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</si>
  <si>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</si>
  <si>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</si>
  <si>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</si>
  <si>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</si>
  <si>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</si>
  <si>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</si>
  <si>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</si>
  <si>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</si>
  <si>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</si>
  <si>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</si>
  <si>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</si>
  <si>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</si>
  <si>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</si>
  <si>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</si>
  <si>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</si>
  <si>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</si>
  <si>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</si>
  <si>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</si>
  <si>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</si>
  <si>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</si>
  <si>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</si>
  <si>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</si>
  <si>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</si>
  <si>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</si>
  <si>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</si>
  <si>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</si>
  <si>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</si>
  <si>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</si>
  <si>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</si>
  <si>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</si>
  <si>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</si>
  <si>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</si>
  <si>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</si>
  <si>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</si>
  <si>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</si>
  <si>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</si>
  <si>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</si>
  <si>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</si>
  <si>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</si>
  <si>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</si>
  <si>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</si>
  <si>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</si>
  <si>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</si>
  <si>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</si>
  <si>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</si>
  <si>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</si>
  <si>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</si>
  <si>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</si>
  <si>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</si>
  <si>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</si>
  <si>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</si>
  <si>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</si>
  <si>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</si>
  <si>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</si>
  <si>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</si>
  <si>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</si>
  <si>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</si>
  <si>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</si>
  <si>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</si>
  <si>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</si>
  <si>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</si>
  <si>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</si>
  <si>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</si>
  <si>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</si>
  <si>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</si>
  <si>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</si>
  <si>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</si>
  <si>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</si>
  <si>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</si>
  <si>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</si>
  <si>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</si>
  <si>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</si>
  <si>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</si>
  <si>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</si>
  <si>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</si>
  <si>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</si>
  <si>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</si>
  <si>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</si>
  <si>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</si>
  <si>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</si>
  <si>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</si>
  <si>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</si>
  <si>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</si>
  <si>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</si>
  <si>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</si>
  <si>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</si>
  <si>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</si>
  <si>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</si>
  <si>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</si>
  <si>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</si>
  <si>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</si>
  <si>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</si>
  <si>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</si>
  <si>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</si>
  <si>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</si>
  <si>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</si>
  <si>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</si>
  <si>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</si>
  <si>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</si>
  <si>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</si>
  <si>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</si>
  <si>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</si>
  <si>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</si>
  <si>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</si>
  <si>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</si>
  <si>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</si>
  <si>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</si>
  <si>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</si>
  <si>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</si>
  <si>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</si>
  <si>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</si>
  <si>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</si>
  <si>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</si>
  <si>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</si>
  <si>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</si>
  <si>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</si>
  <si>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</si>
  <si>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</si>
  <si>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</si>
  <si>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</si>
  <si>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</si>
  <si>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</si>
  <si>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</si>
  <si>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</si>
  <si>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</si>
  <si>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</si>
  <si>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</si>
  <si>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</si>
  <si>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</si>
  <si>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</si>
  <si>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</si>
  <si>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</si>
  <si>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</si>
  <si>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</si>
  <si>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</si>
  <si>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</si>
  <si>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</si>
  <si>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</si>
  <si>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</si>
  <si>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</si>
  <si>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</si>
  <si>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</si>
  <si>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</si>
  <si>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</si>
  <si>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</si>
  <si>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</si>
  <si>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</si>
  <si>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</si>
  <si>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</si>
  <si>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</si>
  <si>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</si>
  <si>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</si>
  <si>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</si>
  <si>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</si>
  <si>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</si>
  <si>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</si>
  <si>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</si>
  <si>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</si>
  <si>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</si>
  <si>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</si>
  <si>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</si>
  <si>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</si>
  <si>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</si>
  <si>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</si>
  <si>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</si>
  <si>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</si>
  <si>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</si>
  <si>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</si>
  <si>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</si>
  <si>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</si>
  <si>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</si>
  <si>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</si>
  <si>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</si>
  <si>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</si>
  <si>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</si>
  <si>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</si>
  <si>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</si>
  <si>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</si>
  <si>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</si>
  <si>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</si>
  <si>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</si>
  <si>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</si>
  <si>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</si>
  <si>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</si>
  <si>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</si>
  <si>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</si>
  <si>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</si>
  <si>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</si>
  <si>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</si>
  <si>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</si>
  <si>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</si>
  <si>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</si>
  <si>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</si>
  <si>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</si>
  <si>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</si>
  <si>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</si>
  <si>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</si>
  <si>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</si>
  <si>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</si>
  <si>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</si>
  <si>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</si>
  <si>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</si>
  <si>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</si>
  <si>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</si>
  <si>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</si>
  <si>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</si>
  <si>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</si>
  <si>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</si>
  <si>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</si>
  <si>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</si>
  <si>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</si>
  <si>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</si>
  <si>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</si>
  <si>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</si>
  <si>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</si>
  <si>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</si>
  <si>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</si>
  <si>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</si>
  <si>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</si>
  <si>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</si>
  <si>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</si>
  <si>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</si>
  <si>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</si>
  <si>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</si>
  <si>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</si>
  <si>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</si>
  <si>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</si>
  <si>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</si>
  <si>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</si>
  <si>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</si>
  <si>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</si>
  <si>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</si>
  <si>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</si>
  <si>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</si>
  <si>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</si>
  <si>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</si>
  <si>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</si>
  <si>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</si>
  <si>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</si>
  <si>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</si>
  <si>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</si>
  <si>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</si>
  <si>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</si>
  <si>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</si>
  <si>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</si>
  <si>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</si>
  <si>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</si>
  <si>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</si>
  <si>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</si>
  <si>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</si>
  <si>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</si>
  <si>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</si>
  <si>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</si>
  <si>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</si>
  <si>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</si>
  <si>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</si>
  <si>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</si>
  <si>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</si>
  <si>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</si>
  <si>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</si>
  <si>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</si>
  <si>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</si>
  <si>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</si>
  <si>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</si>
  <si>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</si>
  <si>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</si>
  <si>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</si>
  <si>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</si>
  <si>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</si>
  <si>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</si>
  <si>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</si>
  <si>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</si>
  <si>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</si>
  <si>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</si>
  <si>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</si>
  <si>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</si>
  <si>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</si>
  <si>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</si>
  <si>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</si>
  <si>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</si>
  <si>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</si>
  <si>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</si>
  <si>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</si>
  <si>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</si>
  <si>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</si>
  <si>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</si>
  <si>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</si>
  <si>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</si>
  <si>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</si>
  <si>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</si>
  <si>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</si>
  <si>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</si>
  <si>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</si>
  <si>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</si>
  <si>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</si>
  <si>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</si>
  <si>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</si>
  <si>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</si>
  <si>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</si>
  <si>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</si>
  <si>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</si>
  <si>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</si>
  <si>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</si>
  <si>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</si>
  <si>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</si>
  <si>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</si>
  <si>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</si>
  <si>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</si>
  <si>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Добавка для зниження поверхневого натягу в реакційної ванні аналізатора cobas c 311 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</si>
  <si>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</si>
  <si>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</si>
  <si>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</si>
  <si>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</si>
  <si>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</si>
  <si>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</si>
  <si>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</si>
  <si>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</si>
  <si>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</si>
  <si>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</si>
  <si>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</si>
  <si>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пач.</t>
  </si>
  <si>
    <t>47,63</t>
  </si>
  <si>
    <t xml:space="preserve">Маска медична,респіратор FFP2 та FFP3(№268 від 17 травня 2021р.) </t>
  </si>
  <si>
    <t>13,11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</si>
  <si>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</si>
  <si>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</si>
  <si>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</si>
  <si>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</si>
  <si>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</si>
  <si>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</si>
  <si>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</si>
  <si>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</si>
  <si>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</si>
  <si>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</si>
  <si>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</si>
  <si>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</si>
  <si>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</si>
  <si>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</si>
  <si>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</si>
  <si>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</si>
  <si>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</si>
  <si>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</si>
  <si>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</si>
  <si>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</si>
  <si>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</si>
  <si>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Рукавички  нітрилові, нетальковані з довгим манжетом </t>
  </si>
  <si>
    <t>пар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</si>
  <si>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</si>
  <si>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</si>
  <si>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</si>
  <si>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</si>
  <si>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124,88</t>
  </si>
  <si>
    <t xml:space="preserve">Шприц-ручка  НовоПен 4(срібляста) </t>
  </si>
  <si>
    <t xml:space="preserve">Юлайзер великий набір </t>
  </si>
  <si>
    <t>147,73</t>
  </si>
  <si>
    <t xml:space="preserve">Окуляри захисні SG -03 закриті,непряма вентиляція,захист від запотівання (гум) </t>
  </si>
  <si>
    <t>35,63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</si>
  <si>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</si>
  <si>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</si>
  <si>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</si>
  <si>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</si>
  <si>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</si>
  <si>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Черкастка обласна лікарня</t>
  </si>
  <si>
    <t xml:space="preserve">202СКЛ  </t>
  </si>
  <si>
    <t>Залишок
на 05.07.2021</t>
  </si>
  <si>
    <t>Залишки медикаментів та виробів медичного призначення, отриманіих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</si>
</sst>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109375" customWidth="1"/>
    <col min="3" max="3" width="7.6640625" customWidth="1"/>
    <col min="4" max="4" width="12.6640625" customWidth="1"/>
    <col min="5" max="5" width="10.6640625" customWidth="1"/>
    <col min="6" max="6" width="14.441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367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364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366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1</v>
      </c>
      <c r="O10" s="25">
        <f t="shared" ref="O10:O18" si="1">F10</f>
        <v>320.01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100</v>
      </c>
      <c r="F11" s="74">
        <v>11538.800000000001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100</v>
      </c>
      <c r="O11" s="25">
        <f t="shared" si="1"/>
        <v>11538.800000000001</v>
      </c>
    </row>
    <row r="12" spans="1:16" s="26" customFormat="1" ht="26.4" x14ac:dyDescent="0.25">
      <c r="A12" s="70">
        <v>3</v>
      </c>
      <c r="B12" s="72" t="s">
        <v>301</v>
      </c>
      <c r="C12" s="73" t="s">
        <v>302</v>
      </c>
      <c r="D12" s="74" t="s">
        <v>303</v>
      </c>
      <c r="E12" s="75">
        <v>2</v>
      </c>
      <c r="F12" s="74">
        <v>373.08000000000004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373.08000000000004</v>
      </c>
    </row>
    <row r="13" spans="1:16" s="26" customFormat="1" ht="26.4" x14ac:dyDescent="0.25">
      <c r="A13" s="70">
        <v>4</v>
      </c>
      <c r="B13" s="72" t="s">
        <v>304</v>
      </c>
      <c r="C13" s="73" t="s">
        <v>305</v>
      </c>
      <c r="D13" s="74">
        <v>140</v>
      </c>
      <c r="E13" s="75">
        <v>105</v>
      </c>
      <c r="F13" s="74">
        <v>14700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105</v>
      </c>
      <c r="O13" s="25">
        <f t="shared" si="1"/>
        <v>14700</v>
      </c>
    </row>
    <row r="14" spans="1:16" s="26" customFormat="1" ht="26.4" x14ac:dyDescent="0.25">
      <c r="A14" s="70">
        <v>5</v>
      </c>
      <c r="B14" s="72" t="s">
        <v>306</v>
      </c>
      <c r="C14" s="73" t="s">
        <v>305</v>
      </c>
      <c r="D14" s="74">
        <v>280</v>
      </c>
      <c r="E14" s="75">
        <v>137</v>
      </c>
      <c r="F14" s="74">
        <v>38360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137</v>
      </c>
      <c r="O14" s="25">
        <f t="shared" si="1"/>
        <v>38360</v>
      </c>
    </row>
    <row r="15" spans="1:16" s="26" customFormat="1" ht="13.2" x14ac:dyDescent="0.25">
      <c r="A15" s="70">
        <v>6</v>
      </c>
      <c r="B15" s="72" t="s">
        <v>307</v>
      </c>
      <c r="C15" s="73" t="s">
        <v>308</v>
      </c>
      <c r="D15" s="74" t="s">
        <v>309</v>
      </c>
      <c r="E15" s="75">
        <v>144</v>
      </c>
      <c r="F15" s="74">
        <v>14496.480000000001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144</v>
      </c>
      <c r="O15" s="25">
        <f t="shared" si="1"/>
        <v>14496.480000000001</v>
      </c>
    </row>
    <row r="16" spans="1:16" s="26" customFormat="1" ht="39.6" x14ac:dyDescent="0.25">
      <c r="A16" s="70">
        <v>7</v>
      </c>
      <c r="B16" s="72" t="s">
        <v>310</v>
      </c>
      <c r="C16" s="73" t="s">
        <v>302</v>
      </c>
      <c r="D16" s="74">
        <v>200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13.2" x14ac:dyDescent="0.25">
      <c r="A17" s="70">
        <v>8</v>
      </c>
      <c r="B17" s="72" t="s">
        <v>311</v>
      </c>
      <c r="C17" s="73" t="s">
        <v>296</v>
      </c>
      <c r="D17" s="74" t="s">
        <v>312</v>
      </c>
      <c r="E17" s="75">
        <v>77</v>
      </c>
      <c r="F17" s="74">
        <v>7031.87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77</v>
      </c>
      <c r="O17" s="25">
        <f t="shared" si="1"/>
        <v>7031.87</v>
      </c>
    </row>
    <row r="18" spans="1:15" s="26" customFormat="1" ht="26.4" x14ac:dyDescent="0.25">
      <c r="A18" s="70">
        <v>9</v>
      </c>
      <c r="B18" s="72" t="s">
        <v>313</v>
      </c>
      <c r="C18" s="73" t="s">
        <v>296</v>
      </c>
      <c r="D18" s="74">
        <v>300</v>
      </c>
      <c r="E18" s="75">
        <v>3</v>
      </c>
      <c r="F18" s="74">
        <v>900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900</v>
      </c>
    </row>
    <row r="19" spans="1:15" s="17" customFormat="1" ht="13.5" customHeight="1" thickBot="1" x14ac:dyDescent="0.3"/>
    <row r="20" spans="1:15" s="17" customFormat="1" ht="26.25" customHeight="1" x14ac:dyDescent="0.25">
      <c r="A20" s="88" t="s">
        <v>139</v>
      </c>
      <c r="B20" s="91" t="s">
        <v>32</v>
      </c>
      <c r="C20" s="94" t="s">
        <v>141</v>
      </c>
      <c r="D20" s="91" t="s">
        <v>142</v>
      </c>
      <c r="E20" s="91" t="s">
        <v>366</v>
      </c>
      <c r="F20" s="91"/>
      <c r="G20" s="99" t="s">
        <v>146</v>
      </c>
    </row>
    <row r="21" spans="1:15" s="17" customFormat="1" ht="12.75" customHeight="1" x14ac:dyDescent="0.25">
      <c r="A21" s="89"/>
      <c r="B21" s="92"/>
      <c r="C21" s="95"/>
      <c r="D21" s="92"/>
      <c r="E21" s="97" t="s">
        <v>147</v>
      </c>
      <c r="F21" s="97" t="s">
        <v>148</v>
      </c>
      <c r="G21" s="100"/>
    </row>
    <row r="22" spans="1:15" s="17" customFormat="1" ht="13.5" customHeight="1" thickBot="1" x14ac:dyDescent="0.3">
      <c r="A22" s="90"/>
      <c r="B22" s="93"/>
      <c r="C22" s="96"/>
      <c r="D22" s="93"/>
      <c r="E22" s="98"/>
      <c r="F22" s="98"/>
      <c r="G22" s="101"/>
    </row>
    <row r="23" spans="1:15" s="26" customFormat="1" ht="52.8" x14ac:dyDescent="0.25">
      <c r="A23" s="70">
        <v>10</v>
      </c>
      <c r="B23" s="72" t="s">
        <v>314</v>
      </c>
      <c r="C23" s="73" t="s">
        <v>315</v>
      </c>
      <c r="D23" s="74" t="s">
        <v>316</v>
      </c>
      <c r="E23" s="75">
        <v>41000</v>
      </c>
      <c r="F23" s="74">
        <v>1104130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N36" si="2">E23</f>
        <v>41000</v>
      </c>
      <c r="O23" s="25">
        <f t="shared" ref="O23:O36" si="3">F23</f>
        <v>1104130</v>
      </c>
    </row>
    <row r="24" spans="1:15" s="26" customFormat="1" ht="26.4" x14ac:dyDescent="0.25">
      <c r="A24" s="70">
        <v>11</v>
      </c>
      <c r="B24" s="72" t="s">
        <v>317</v>
      </c>
      <c r="C24" s="73" t="s">
        <v>296</v>
      </c>
      <c r="D24" s="74" t="s">
        <v>318</v>
      </c>
      <c r="E24" s="75">
        <v>438</v>
      </c>
      <c r="F24" s="74">
        <v>184205.28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438</v>
      </c>
      <c r="O24" s="25">
        <f t="shared" si="3"/>
        <v>184205.28</v>
      </c>
    </row>
    <row r="25" spans="1:15" s="26" customFormat="1" ht="39.6" x14ac:dyDescent="0.25">
      <c r="A25" s="70">
        <v>12</v>
      </c>
      <c r="B25" s="72" t="s">
        <v>319</v>
      </c>
      <c r="C25" s="73" t="s">
        <v>302</v>
      </c>
      <c r="D25" s="74" t="s">
        <v>320</v>
      </c>
      <c r="E25" s="75">
        <v>21</v>
      </c>
      <c r="F25" s="74">
        <v>8059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21</v>
      </c>
      <c r="O25" s="25">
        <f t="shared" si="3"/>
        <v>8059</v>
      </c>
    </row>
    <row r="26" spans="1:15" s="26" customFormat="1" ht="13.2" x14ac:dyDescent="0.25">
      <c r="A26" s="70">
        <v>13</v>
      </c>
      <c r="B26" s="72" t="s">
        <v>321</v>
      </c>
      <c r="C26" s="73" t="s">
        <v>322</v>
      </c>
      <c r="D26" s="74" t="s">
        <v>323</v>
      </c>
      <c r="E26" s="75">
        <v>95</v>
      </c>
      <c r="F26" s="74">
        <v>4525.22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95</v>
      </c>
      <c r="O26" s="25">
        <f t="shared" si="3"/>
        <v>4525.22</v>
      </c>
    </row>
    <row r="27" spans="1:15" s="26" customFormat="1" ht="39.6" x14ac:dyDescent="0.25">
      <c r="A27" s="70">
        <v>14</v>
      </c>
      <c r="B27" s="72" t="s">
        <v>324</v>
      </c>
      <c r="C27" s="73" t="s">
        <v>296</v>
      </c>
      <c r="D27" s="74" t="s">
        <v>325</v>
      </c>
      <c r="E27" s="75">
        <v>2860</v>
      </c>
      <c r="F27" s="74">
        <v>37500.83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2860</v>
      </c>
      <c r="O27" s="25">
        <f t="shared" si="3"/>
        <v>37500.83</v>
      </c>
    </row>
    <row r="28" spans="1:15" s="26" customFormat="1" ht="26.4" x14ac:dyDescent="0.25">
      <c r="A28" s="70">
        <v>15</v>
      </c>
      <c r="B28" s="72" t="s">
        <v>326</v>
      </c>
      <c r="C28" s="73" t="s">
        <v>296</v>
      </c>
      <c r="D28" s="74" t="s">
        <v>327</v>
      </c>
      <c r="E28" s="75">
        <v>10</v>
      </c>
      <c r="F28" s="74">
        <v>266.67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266.67</v>
      </c>
    </row>
    <row r="29" spans="1:15" s="26" customFormat="1" ht="13.2" x14ac:dyDescent="0.25">
      <c r="A29" s="70">
        <v>16</v>
      </c>
      <c r="B29" s="72" t="s">
        <v>328</v>
      </c>
      <c r="C29" s="73" t="s">
        <v>296</v>
      </c>
      <c r="D29" s="74">
        <v>3045</v>
      </c>
      <c r="E29" s="75">
        <v>4</v>
      </c>
      <c r="F29" s="74">
        <v>12180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12180</v>
      </c>
    </row>
    <row r="30" spans="1:15" s="26" customFormat="1" ht="26.4" x14ac:dyDescent="0.25">
      <c r="A30" s="70">
        <v>17</v>
      </c>
      <c r="B30" s="72" t="s">
        <v>329</v>
      </c>
      <c r="C30" s="73" t="s">
        <v>302</v>
      </c>
      <c r="D30" s="74" t="s">
        <v>330</v>
      </c>
      <c r="E30" s="75">
        <v>8</v>
      </c>
      <c r="F30" s="74">
        <v>7447.76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8</v>
      </c>
      <c r="O30" s="25">
        <f t="shared" si="3"/>
        <v>7447.76</v>
      </c>
    </row>
    <row r="31" spans="1:15" s="26" customFormat="1" ht="13.2" x14ac:dyDescent="0.25">
      <c r="A31" s="70">
        <v>18</v>
      </c>
      <c r="B31" s="72" t="s">
        <v>331</v>
      </c>
      <c r="C31" s="73" t="s">
        <v>296</v>
      </c>
      <c r="D31" s="74" t="s">
        <v>332</v>
      </c>
      <c r="E31" s="75">
        <v>25</v>
      </c>
      <c r="F31" s="74">
        <v>1338.79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25</v>
      </c>
      <c r="O31" s="25">
        <f t="shared" si="3"/>
        <v>1338.79</v>
      </c>
    </row>
    <row r="32" spans="1:15" s="26" customFormat="1" ht="13.2" x14ac:dyDescent="0.25">
      <c r="A32" s="70">
        <v>19</v>
      </c>
      <c r="B32" s="72" t="s">
        <v>333</v>
      </c>
      <c r="C32" s="73" t="s">
        <v>296</v>
      </c>
      <c r="D32" s="74" t="s">
        <v>334</v>
      </c>
      <c r="E32" s="75">
        <v>67</v>
      </c>
      <c r="F32" s="74">
        <v>7876.6500000000005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67</v>
      </c>
      <c r="O32" s="25">
        <f t="shared" si="3"/>
        <v>7876.6500000000005</v>
      </c>
    </row>
    <row r="33" spans="1:15" s="26" customFormat="1" ht="13.2" x14ac:dyDescent="0.25">
      <c r="A33" s="70">
        <v>20</v>
      </c>
      <c r="B33" s="72" t="s">
        <v>335</v>
      </c>
      <c r="C33" s="73" t="s">
        <v>302</v>
      </c>
      <c r="D33" s="74">
        <v>80</v>
      </c>
      <c r="E33" s="75">
        <v>4</v>
      </c>
      <c r="F33" s="74">
        <v>320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</v>
      </c>
      <c r="O33" s="25">
        <f t="shared" si="3"/>
        <v>320</v>
      </c>
    </row>
    <row r="34" spans="1:15" s="26" customFormat="1" ht="26.4" x14ac:dyDescent="0.25">
      <c r="A34" s="70">
        <v>21</v>
      </c>
      <c r="B34" s="72" t="s">
        <v>336</v>
      </c>
      <c r="C34" s="73" t="s">
        <v>302</v>
      </c>
      <c r="D34" s="74" t="s">
        <v>337</v>
      </c>
      <c r="E34" s="75">
        <v>80</v>
      </c>
      <c r="F34" s="74">
        <v>1832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80</v>
      </c>
      <c r="O34" s="25">
        <f t="shared" si="3"/>
        <v>1832</v>
      </c>
    </row>
    <row r="35" spans="1:15" s="26" customFormat="1" ht="39.6" x14ac:dyDescent="0.25">
      <c r="A35" s="70">
        <v>22</v>
      </c>
      <c r="B35" s="72" t="s">
        <v>338</v>
      </c>
      <c r="C35" s="73" t="s">
        <v>302</v>
      </c>
      <c r="D35" s="74" t="s">
        <v>339</v>
      </c>
      <c r="E35" s="75">
        <v>1</v>
      </c>
      <c r="F35" s="74">
        <v>0.39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3"/>
        <v>0.39</v>
      </c>
    </row>
    <row r="36" spans="1:15" s="26" customFormat="1" ht="39.6" x14ac:dyDescent="0.25">
      <c r="A36" s="70">
        <v>23</v>
      </c>
      <c r="B36" s="72" t="s">
        <v>340</v>
      </c>
      <c r="C36" s="73" t="s">
        <v>341</v>
      </c>
      <c r="D36" s="74">
        <v>1350</v>
      </c>
      <c r="E36" s="75">
        <v>10</v>
      </c>
      <c r="F36" s="74">
        <v>13500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10</v>
      </c>
      <c r="O36" s="25">
        <f t="shared" si="3"/>
        <v>13500</v>
      </c>
    </row>
    <row r="37" spans="1:15" s="17" customFormat="1" ht="13.5" customHeight="1" thickBot="1" x14ac:dyDescent="0.3"/>
    <row r="38" spans="1:15" s="17" customFormat="1" ht="26.25" customHeight="1" x14ac:dyDescent="0.25">
      <c r="A38" s="88" t="s">
        <v>139</v>
      </c>
      <c r="B38" s="91" t="s">
        <v>32</v>
      </c>
      <c r="C38" s="94" t="s">
        <v>141</v>
      </c>
      <c r="D38" s="91" t="s">
        <v>142</v>
      </c>
      <c r="E38" s="91" t="s">
        <v>366</v>
      </c>
      <c r="F38" s="91"/>
      <c r="G38" s="99" t="s">
        <v>146</v>
      </c>
    </row>
    <row r="39" spans="1:15" s="17" customFormat="1" ht="12.75" customHeight="1" x14ac:dyDescent="0.25">
      <c r="A39" s="89"/>
      <c r="B39" s="92"/>
      <c r="C39" s="95"/>
      <c r="D39" s="92"/>
      <c r="E39" s="97" t="s">
        <v>147</v>
      </c>
      <c r="F39" s="97" t="s">
        <v>148</v>
      </c>
      <c r="G39" s="100"/>
    </row>
    <row r="40" spans="1:15" s="17" customFormat="1" ht="13.5" customHeight="1" thickBot="1" x14ac:dyDescent="0.3">
      <c r="A40" s="90"/>
      <c r="B40" s="93"/>
      <c r="C40" s="96"/>
      <c r="D40" s="93"/>
      <c r="E40" s="98"/>
      <c r="F40" s="98"/>
      <c r="G40" s="101"/>
    </row>
    <row r="41" spans="1:15" s="26" customFormat="1" ht="26.4" x14ac:dyDescent="0.25">
      <c r="A41" s="70">
        <v>24</v>
      </c>
      <c r="B41" s="72" t="s">
        <v>342</v>
      </c>
      <c r="C41" s="73" t="s">
        <v>299</v>
      </c>
      <c r="D41" s="74">
        <v>130</v>
      </c>
      <c r="E41" s="75">
        <v>50</v>
      </c>
      <c r="F41" s="74">
        <v>6500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N49" si="4">E41</f>
        <v>50</v>
      </c>
      <c r="O41" s="25">
        <f t="shared" ref="O41:O49" si="5">F41</f>
        <v>6500</v>
      </c>
    </row>
    <row r="42" spans="1:15" s="26" customFormat="1" ht="13.2" x14ac:dyDescent="0.25">
      <c r="A42" s="70">
        <v>25</v>
      </c>
      <c r="B42" s="72" t="s">
        <v>343</v>
      </c>
      <c r="C42" s="73" t="s">
        <v>302</v>
      </c>
      <c r="D42" s="74" t="s">
        <v>344</v>
      </c>
      <c r="E42" s="75">
        <v>0.8</v>
      </c>
      <c r="F42" s="74">
        <v>2466.6600000000003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0.8</v>
      </c>
      <c r="O42" s="25">
        <f t="shared" si="5"/>
        <v>2466.6600000000003</v>
      </c>
    </row>
    <row r="43" spans="1:15" s="26" customFormat="1" ht="13.2" x14ac:dyDescent="0.25">
      <c r="A43" s="70">
        <v>26</v>
      </c>
      <c r="B43" s="72" t="s">
        <v>345</v>
      </c>
      <c r="C43" s="73" t="s">
        <v>302</v>
      </c>
      <c r="D43" s="74" t="s">
        <v>346</v>
      </c>
      <c r="E43" s="75">
        <v>5</v>
      </c>
      <c r="F43" s="74">
        <v>8862.86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5</v>
      </c>
      <c r="O43" s="25">
        <f t="shared" si="5"/>
        <v>8862.86</v>
      </c>
    </row>
    <row r="44" spans="1:15" s="26" customFormat="1" ht="26.4" x14ac:dyDescent="0.25">
      <c r="A44" s="70">
        <v>27</v>
      </c>
      <c r="B44" s="72" t="s">
        <v>347</v>
      </c>
      <c r="C44" s="73" t="s">
        <v>348</v>
      </c>
      <c r="D44" s="74" t="s">
        <v>349</v>
      </c>
      <c r="E44" s="75">
        <v>458</v>
      </c>
      <c r="F44" s="74">
        <v>2825.86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458</v>
      </c>
      <c r="O44" s="25">
        <f t="shared" si="5"/>
        <v>2825.86</v>
      </c>
    </row>
    <row r="45" spans="1:15" s="26" customFormat="1" ht="13.2" x14ac:dyDescent="0.25">
      <c r="A45" s="70">
        <v>28</v>
      </c>
      <c r="B45" s="72" t="s">
        <v>350</v>
      </c>
      <c r="C45" s="73" t="s">
        <v>302</v>
      </c>
      <c r="D45" s="74">
        <v>298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0</v>
      </c>
      <c r="O45" s="25">
        <f t="shared" si="5"/>
        <v>0</v>
      </c>
    </row>
    <row r="46" spans="1:15" s="26" customFormat="1" ht="13.2" x14ac:dyDescent="0.25">
      <c r="A46" s="70">
        <v>29</v>
      </c>
      <c r="B46" s="72" t="s">
        <v>350</v>
      </c>
      <c r="C46" s="73" t="s">
        <v>299</v>
      </c>
      <c r="D46" s="74" t="s">
        <v>351</v>
      </c>
      <c r="E46" s="75">
        <v>50</v>
      </c>
      <c r="F46" s="74">
        <v>16390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50</v>
      </c>
      <c r="O46" s="25">
        <f t="shared" si="5"/>
        <v>16390</v>
      </c>
    </row>
    <row r="47" spans="1:15" s="26" customFormat="1" ht="52.8" x14ac:dyDescent="0.25">
      <c r="A47" s="70">
        <v>30</v>
      </c>
      <c r="B47" s="72" t="s">
        <v>352</v>
      </c>
      <c r="C47" s="73" t="s">
        <v>296</v>
      </c>
      <c r="D47" s="74" t="s">
        <v>353</v>
      </c>
      <c r="E47" s="75">
        <v>7000</v>
      </c>
      <c r="F47" s="74">
        <v>874166.85000000009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7000</v>
      </c>
      <c r="O47" s="25">
        <f t="shared" si="5"/>
        <v>874166.85000000009</v>
      </c>
    </row>
    <row r="48" spans="1:15" s="26" customFormat="1" ht="26.4" x14ac:dyDescent="0.25">
      <c r="A48" s="70">
        <v>31</v>
      </c>
      <c r="B48" s="72" t="s">
        <v>354</v>
      </c>
      <c r="C48" s="73" t="s">
        <v>296</v>
      </c>
      <c r="D48" s="74"/>
      <c r="E48" s="75">
        <v>23</v>
      </c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23</v>
      </c>
      <c r="O48" s="25">
        <f t="shared" si="5"/>
        <v>0</v>
      </c>
    </row>
    <row r="49" spans="1:16" s="26" customFormat="1" ht="13.8" thickBot="1" x14ac:dyDescent="0.3">
      <c r="A49" s="70">
        <v>32</v>
      </c>
      <c r="B49" s="72" t="s">
        <v>355</v>
      </c>
      <c r="C49" s="73" t="s">
        <v>296</v>
      </c>
      <c r="D49" s="74" t="s">
        <v>356</v>
      </c>
      <c r="E49" s="75">
        <v>50</v>
      </c>
      <c r="F49" s="74">
        <v>7386.5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50</v>
      </c>
      <c r="O49" s="25">
        <f t="shared" si="5"/>
        <v>7386.5</v>
      </c>
    </row>
    <row r="50" spans="1:16" s="17" customFormat="1" ht="13.8" thickBot="1" x14ac:dyDescent="0.3">
      <c r="A50" s="27"/>
      <c r="B50" s="29"/>
      <c r="C50" s="29"/>
      <c r="D50" s="30"/>
      <c r="E50" s="31">
        <f>SUM(Лист1!N5:N49)</f>
        <v>52828.800000000003</v>
      </c>
      <c r="F50" s="32">
        <f>SUM(Лист1!O5:O49)</f>
        <v>2389501.56</v>
      </c>
      <c r="G50" s="33"/>
    </row>
    <row r="51" spans="1:16" s="24" customFormat="1" ht="15" customHeight="1" thickBot="1" x14ac:dyDescent="0.3">
      <c r="A51" s="85" t="s">
        <v>365</v>
      </c>
      <c r="B51" s="21"/>
      <c r="C51" s="21"/>
      <c r="D51" s="21"/>
      <c r="E51" s="22"/>
      <c r="F51" s="21"/>
      <c r="G51" s="23"/>
    </row>
    <row r="52" spans="1:16" s="24" customFormat="1" ht="15" hidden="1" customHeight="1" thickBot="1" x14ac:dyDescent="0.3">
      <c r="A52" s="79"/>
      <c r="B52" s="80"/>
      <c r="C52" s="80"/>
      <c r="D52" s="80"/>
      <c r="E52" s="81"/>
      <c r="F52" s="80"/>
      <c r="G52" s="82"/>
      <c r="P52" s="24" t="s">
        <v>294</v>
      </c>
    </row>
    <row r="53" spans="1:16" s="26" customFormat="1" ht="52.8" x14ac:dyDescent="0.25">
      <c r="A53" s="70">
        <v>1</v>
      </c>
      <c r="B53" s="72" t="s">
        <v>357</v>
      </c>
      <c r="C53" s="73" t="s">
        <v>296</v>
      </c>
      <c r="D53" s="74" t="s">
        <v>358</v>
      </c>
      <c r="E53" s="75">
        <v>118</v>
      </c>
      <c r="F53" s="74">
        <v>4204.34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56" si="6">E53</f>
        <v>118</v>
      </c>
      <c r="O53" s="25">
        <f t="shared" si="6"/>
        <v>4204.34</v>
      </c>
    </row>
    <row r="54" spans="1:16" s="26" customFormat="1" ht="13.2" x14ac:dyDescent="0.25">
      <c r="A54" s="70">
        <v>2</v>
      </c>
      <c r="B54" s="72" t="s">
        <v>359</v>
      </c>
      <c r="C54" s="73" t="s">
        <v>302</v>
      </c>
      <c r="D54" s="74" t="s">
        <v>360</v>
      </c>
      <c r="E54" s="75">
        <v>51</v>
      </c>
      <c r="F54" s="74">
        <v>23207.550000000003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6"/>
        <v>51</v>
      </c>
      <c r="O54" s="25">
        <f t="shared" si="6"/>
        <v>23207.550000000003</v>
      </c>
    </row>
    <row r="55" spans="1:16" s="26" customFormat="1" ht="13.2" x14ac:dyDescent="0.25">
      <c r="A55" s="70">
        <v>3</v>
      </c>
      <c r="B55" s="72" t="s">
        <v>361</v>
      </c>
      <c r="C55" s="73" t="s">
        <v>296</v>
      </c>
      <c r="D55" s="74" t="s">
        <v>362</v>
      </c>
      <c r="E55" s="75">
        <v>10</v>
      </c>
      <c r="F55" s="74">
        <v>468.40000000000003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6"/>
        <v>10</v>
      </c>
      <c r="O55" s="25">
        <f t="shared" si="6"/>
        <v>468.40000000000003</v>
      </c>
    </row>
    <row r="56" spans="1:16" s="26" customFormat="1" ht="27" thickBot="1" x14ac:dyDescent="0.3">
      <c r="A56" s="70">
        <v>4</v>
      </c>
      <c r="B56" s="72" t="s">
        <v>363</v>
      </c>
      <c r="C56" s="73" t="s">
        <v>296</v>
      </c>
      <c r="D56" s="74" t="s">
        <v>362</v>
      </c>
      <c r="E56" s="75">
        <v>1</v>
      </c>
      <c r="F56" s="74">
        <v>46.84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6"/>
        <v>1</v>
      </c>
      <c r="O56" s="25">
        <f t="shared" si="6"/>
        <v>46.84</v>
      </c>
    </row>
    <row r="57" spans="1:16" s="17" customFormat="1" ht="13.8" thickBot="1" x14ac:dyDescent="0.3">
      <c r="A57" s="27"/>
      <c r="B57" s="29"/>
      <c r="C57" s="29"/>
      <c r="D57" s="30"/>
      <c r="E57" s="31">
        <f>SUM(Лист1!N51:N56)</f>
        <v>180</v>
      </c>
      <c r="F57" s="32">
        <f>SUM(Лист1!O51:O56)</f>
        <v>27927.130000000005</v>
      </c>
      <c r="G57" s="33"/>
    </row>
    <row r="58" spans="1:16" s="17" customFormat="1" ht="13.8" thickBot="1" x14ac:dyDescent="0.3">
      <c r="A58" s="35"/>
      <c r="B58" s="29"/>
      <c r="C58" s="29"/>
      <c r="D58" s="30"/>
      <c r="E58" s="31">
        <f>SUM(Лист1!N5:N57)</f>
        <v>53008.800000000003</v>
      </c>
      <c r="F58" s="32">
        <f>SUM(Лист1!O5:O57)</f>
        <v>2417428.6899999995</v>
      </c>
      <c r="G58" s="33"/>
    </row>
    <row r="59" spans="1:16" s="17" customFormat="1" ht="13.2" x14ac:dyDescent="0.25"/>
  </sheetData>
  <mergeCells count="24">
    <mergeCell ref="G38:G40"/>
    <mergeCell ref="E39:E40"/>
    <mergeCell ref="F39:F40"/>
    <mergeCell ref="A38:A40"/>
    <mergeCell ref="B38:B40"/>
    <mergeCell ref="C38:C40"/>
    <mergeCell ref="D38:D40"/>
    <mergeCell ref="A20:A22"/>
    <mergeCell ref="B20:B22"/>
    <mergeCell ref="C20:C22"/>
    <mergeCell ref="D20:D22"/>
    <mergeCell ref="E38:F38"/>
    <mergeCell ref="G5:G7"/>
    <mergeCell ref="E6:E7"/>
    <mergeCell ref="E20:F20"/>
    <mergeCell ref="G20:G22"/>
    <mergeCell ref="E21:E22"/>
    <mergeCell ref="F21:F22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18" max="16383" man="1"/>
    <brk id="36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2021-07-05T13:08:14Z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