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88" windowWidth="15189" windowHeight="9842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Лист1!$A$37:$A$52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C33" i="2"/>
  <c r="L33" i="2"/>
  <c r="H33" i="2"/>
  <c r="F33" i="2"/>
  <c r="H32" i="2"/>
  <c r="E43" i="4" l="1"/>
  <c r="E50" i="4"/>
  <c r="F51" i="4"/>
  <c r="E51" i="4"/>
  <c r="F50" i="4"/>
  <c r="F43" i="4"/>
</calcChain>
</file>

<file path=xl/sharedStrings.xml><?xml version="1.0" encoding="utf-8"?>
<sst xmlns="http://schemas.openxmlformats.org/spreadsheetml/2006/main" count="667" uniqueCount="355">
  <si>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</si>
  <si>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</si>
  <si>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</si>
  <si>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</si>
  <si>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</si>
  <si>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</si>
  <si>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</si>
  <si>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</si>
  <si>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</si>
  <si>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</si>
  <si>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</si>
  <si>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</si>
  <si>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</si>
  <si>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</si>
  <si>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</si>
  <si>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</si>
  <si>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</si>
  <si>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</si>
  <si>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</si>
  <si>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</si>
  <si>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</si>
  <si>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</si>
  <si>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</si>
  <si>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</si>
  <si>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</si>
  <si>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</si>
  <si>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</si>
  <si>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</si>
  <si>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</si>
  <si>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</si>
  <si>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</si>
  <si>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</si>
  <si>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</si>
  <si>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</si>
  <si>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</si>
  <si>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</si>
  <si>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</si>
  <si>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</si>
  <si>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</si>
  <si>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</si>
  <si>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</si>
  <si>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</si>
  <si>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</si>
  <si>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</si>
  <si>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</si>
  <si>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</si>
  <si>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</si>
  <si>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</si>
  <si>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</si>
  <si>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</si>
  <si>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</si>
  <si>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</si>
  <si>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</si>
  <si>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</si>
  <si>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</si>
  <si>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</si>
  <si>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</si>
  <si>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</si>
  <si>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</si>
  <si>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</si>
  <si>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</si>
  <si>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</si>
  <si>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</si>
  <si>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</si>
  <si>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</si>
  <si>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</si>
  <si>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</si>
  <si>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</si>
  <si>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</si>
  <si>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</si>
  <si>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</si>
  <si>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</si>
  <si>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</si>
  <si>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</si>
  <si>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</si>
  <si>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</si>
  <si>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</si>
  <si>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</si>
  <si>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</si>
  <si>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</si>
  <si>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</si>
  <si>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</si>
  <si>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</si>
  <si>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</si>
  <si>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</si>
  <si>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</si>
  <si>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</si>
  <si>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</si>
  <si>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</si>
  <si>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</si>
  <si>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</si>
  <si>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</si>
  <si>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</si>
  <si>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</si>
  <si>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</si>
  <si>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</si>
  <si>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</si>
  <si>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</si>
  <si>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</si>
  <si>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</si>
  <si>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</si>
  <si>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</si>
  <si>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</si>
  <si>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</si>
  <si>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</si>
  <si>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</si>
  <si>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</si>
  <si>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</si>
  <si>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</si>
  <si>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</si>
  <si>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</si>
  <si>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</si>
  <si>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</si>
  <si>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</si>
  <si>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</si>
  <si>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</si>
  <si>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</si>
  <si>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</si>
  <si>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</si>
  <si>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</si>
  <si>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</si>
  <si>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</si>
  <si>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</si>
  <si>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</si>
  <si>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</si>
  <si>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</si>
  <si>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</si>
  <si>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</si>
  <si>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</si>
  <si>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</si>
  <si>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</si>
  <si>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</si>
  <si>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</si>
  <si>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</si>
  <si>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</si>
  <si>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</si>
  <si>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</si>
  <si>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</si>
  <si>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</si>
  <si>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</si>
  <si>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</si>
  <si>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</si>
  <si>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</si>
  <si>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</si>
  <si>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</si>
  <si>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</si>
  <si>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</si>
  <si>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</si>
  <si>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</si>
  <si>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</si>
  <si>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</si>
  <si>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</si>
  <si>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</si>
  <si>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</si>
  <si>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</si>
  <si>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</si>
  <si>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</si>
  <si>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</si>
  <si>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</si>
  <si>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</si>
  <si>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</si>
  <si>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</si>
  <si>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</si>
  <si>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</si>
  <si>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</si>
  <si>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</si>
  <si>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</si>
  <si>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</si>
  <si>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</si>
  <si>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</si>
  <si>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</si>
  <si>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</si>
  <si>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</si>
  <si>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</si>
  <si>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</si>
  <si>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</si>
  <si>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</si>
  <si>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</si>
  <si>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</si>
  <si>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</si>
  <si>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</si>
  <si>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</si>
  <si>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</si>
  <si>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</si>
  <si>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</si>
  <si>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</si>
  <si>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</si>
  <si>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</si>
  <si>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</si>
  <si>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</si>
  <si>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</si>
  <si>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</si>
  <si>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</si>
  <si>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</si>
  <si>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</si>
  <si>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</si>
  <si>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</si>
  <si>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</si>
  <si>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</si>
  <si>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</si>
  <si>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</si>
  <si>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</si>
  <si>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</si>
  <si>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</si>
  <si>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</si>
  <si>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</si>
  <si>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</si>
  <si>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</si>
  <si>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</si>
  <si>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</si>
  <si>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</si>
  <si>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</si>
  <si>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</si>
  <si>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</si>
  <si>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</si>
  <si>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</si>
  <si>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</si>
  <si>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</si>
  <si>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</si>
  <si>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</si>
  <si>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</si>
  <si>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</si>
  <si>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</si>
  <si>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</si>
  <si>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</si>
  <si>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</si>
  <si>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</si>
  <si>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</si>
  <si>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</si>
  <si>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</si>
  <si>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</si>
  <si>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</si>
  <si>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</si>
  <si>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</si>
  <si>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</si>
  <si>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</si>
  <si>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</si>
  <si>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</si>
  <si>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</si>
  <si>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</si>
  <si>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</si>
  <si>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</si>
  <si>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</si>
  <si>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</si>
  <si>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</si>
  <si>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</si>
  <si>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</si>
  <si>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</si>
  <si>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</si>
  <si>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</si>
  <si>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</si>
  <si>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</si>
  <si>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</si>
  <si>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</si>
  <si>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</si>
  <si>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</si>
  <si>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</si>
  <si>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</si>
  <si>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</si>
  <si>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</si>
  <si>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</si>
  <si>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</si>
  <si>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</si>
  <si>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</si>
  <si>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</si>
  <si>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</si>
  <si>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</si>
  <si>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</si>
  <si>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</si>
  <si>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</si>
  <si>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</si>
  <si>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</si>
  <si>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</si>
  <si>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</si>
  <si>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</si>
  <si>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</si>
  <si>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</si>
  <si>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</si>
  <si>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</si>
  <si>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</si>
  <si>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</si>
  <si>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</si>
  <si>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</si>
  <si>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</si>
  <si>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</si>
  <si>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</si>
  <si>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</si>
  <si>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</si>
  <si>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</si>
  <si>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</si>
  <si>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</si>
  <si>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</si>
  <si>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</si>
  <si>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</si>
  <si>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</si>
  <si>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</si>
  <si>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</si>
  <si>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</si>
  <si>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</si>
  <si>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</si>
  <si>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</si>
  <si>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</si>
  <si>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</si>
  <si>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</si>
  <si>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</si>
  <si>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</si>
  <si>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</si>
  <si>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</si>
  <si>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</si>
  <si>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</si>
  <si>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</si>
  <si>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</si>
  <si>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</si>
  <si>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одягу протиепідемічний "Славна" №27(гум) </t>
  </si>
  <si>
    <t>420,56</t>
  </si>
  <si>
    <t xml:space="preserve">Маска Хірургічна </t>
  </si>
  <si>
    <t>9,04</t>
  </si>
  <si>
    <t xml:space="preserve">Маска медична, FFP2 К№95(№623 від 17.06.2021р) </t>
  </si>
  <si>
    <t>104,91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</si>
  <si>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</si>
  <si>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</si>
  <si>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</si>
  <si>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</si>
  <si>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</si>
  <si>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</si>
  <si>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</si>
  <si>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</si>
  <si>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</si>
  <si>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</si>
  <si>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Плаквеніл  по 200мг №60 </t>
  </si>
  <si>
    <t>455,05</t>
  </si>
  <si>
    <t xml:space="preserve">Праксбайнд р-н для ін"єкцій/інфузій,2,5 г/50 мл по 50 мл у флаконі №2 </t>
  </si>
  <si>
    <t>0,39</t>
  </si>
  <si>
    <t xml:space="preserve">Райзодег Флекстач,3 мл №5 </t>
  </si>
  <si>
    <t>1772,57</t>
  </si>
  <si>
    <t xml:space="preserve">Рукавиці стерильні хірургічні </t>
  </si>
  <si>
    <t>пар</t>
  </si>
  <si>
    <t>23,40</t>
  </si>
  <si>
    <t xml:space="preserve">Рукавички  нітрилові, нетальковані з довгим манжетом </t>
  </si>
  <si>
    <t>6,17</t>
  </si>
  <si>
    <t xml:space="preserve">Тресіба Флекстач,3 мл №5 </t>
  </si>
  <si>
    <t>327,80</t>
  </si>
  <si>
    <t xml:space="preserve">Швидкий(експрес) тести для діагностики коронавірусної хвороби(COVID-19)  №268 від 17.05.2021р.) </t>
  </si>
  <si>
    <t>115,86</t>
  </si>
  <si>
    <t xml:space="preserve">Юлайзер великий набір </t>
  </si>
  <si>
    <t>147,73</t>
  </si>
  <si>
    <t>202СКЛ  Фармацевт   Т.Г.</t>
  </si>
  <si>
    <t xml:space="preserve">Окуляри захисні SG -03 закриті,непряма вентиляція,захист від запотівання (гум) </t>
  </si>
  <si>
    <t>35,63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</si>
  <si>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</si>
  <si>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</si>
  <si>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</si>
  <si>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</si>
  <si>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05.10.2021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</si>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</sst>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tabSelected="1" zoomScaleNormal="100" workbookViewId="0">
      <selection activeCell="A2" sqref="A2"/>
    </sheetView>
  </sheetViews>
  <sheetFormatPr defaultRowHeight="12.7" customHeight="1" x14ac:dyDescent="0.2"/>
  <cols>
    <col min="1" max="1" width="7.6640625" customWidth="1"/>
    <col min="2" max="2" width="31.109375" customWidth="1"/>
    <col min="3" max="3" width="7.6640625" customWidth="1"/>
    <col min="4" max="4" width="12.6640625" customWidth="1"/>
    <col min="5" max="5" width="10.6640625" customWidth="1"/>
    <col min="6" max="6" width="13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" customHeight="1" x14ac:dyDescent="0.2"/>
    <row r="2" spans="1:16" s="17" customFormat="1" ht="15.65" x14ac:dyDescent="0.3">
      <c r="A2" s="15" t="s">
        <v>354</v>
      </c>
      <c r="B2" s="16"/>
      <c r="C2" s="16"/>
      <c r="D2" s="16"/>
      <c r="E2" s="16"/>
      <c r="F2" s="16"/>
      <c r="G2" s="16"/>
    </row>
    <row r="3" spans="1:16" s="17" customFormat="1" ht="15.65" x14ac:dyDescent="0.3">
      <c r="A3" s="18" t="s">
        <v>352</v>
      </c>
      <c r="B3" s="18"/>
      <c r="C3" s="18"/>
      <c r="D3" s="18"/>
      <c r="E3" s="18"/>
      <c r="F3" s="18"/>
      <c r="G3" s="18"/>
    </row>
    <row r="4" spans="1:16" s="17" customFormat="1" ht="16.4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3" customHeight="1" x14ac:dyDescent="0.2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353</v>
      </c>
      <c r="F5" s="91"/>
      <c r="G5" s="99" t="s">
        <v>146</v>
      </c>
    </row>
    <row r="6" spans="1:16" s="17" customFormat="1" ht="12.55" x14ac:dyDescent="0.2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15" thickBot="1" x14ac:dyDescent="0.25">
      <c r="A7" s="90"/>
      <c r="B7" s="93"/>
      <c r="C7" s="96"/>
      <c r="D7" s="93"/>
      <c r="E7" s="98"/>
      <c r="F7" s="98"/>
      <c r="G7" s="101"/>
    </row>
    <row r="8" spans="1:16" s="24" customFormat="1" ht="15.05" customHeight="1" thickBot="1" x14ac:dyDescent="0.25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.05" hidden="1" customHeight="1" thickBot="1" x14ac:dyDescent="0.25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5.05" x14ac:dyDescent="0.2">
      <c r="A10" s="70">
        <v>1</v>
      </c>
      <c r="B10" s="72" t="s">
        <v>295</v>
      </c>
      <c r="C10" s="73" t="s">
        <v>296</v>
      </c>
      <c r="D10" s="74" t="s">
        <v>297</v>
      </c>
      <c r="E10" s="75">
        <v>1</v>
      </c>
      <c r="F10" s="74">
        <v>320.01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9" si="0">E10</f>
        <v>1</v>
      </c>
      <c r="O10" s="25">
        <f t="shared" ref="O10:O19" si="1">F10</f>
        <v>320.01</v>
      </c>
    </row>
    <row r="11" spans="1:16" s="26" customFormat="1" ht="25.05" x14ac:dyDescent="0.2">
      <c r="A11" s="70">
        <v>2</v>
      </c>
      <c r="B11" s="72" t="s">
        <v>298</v>
      </c>
      <c r="C11" s="73" t="s">
        <v>299</v>
      </c>
      <c r="D11" s="74" t="s">
        <v>300</v>
      </c>
      <c r="E11" s="75">
        <v>70</v>
      </c>
      <c r="F11" s="74">
        <v>8077.1600000000008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70</v>
      </c>
      <c r="O11" s="25">
        <f t="shared" si="1"/>
        <v>8077.1600000000008</v>
      </c>
    </row>
    <row r="12" spans="1:16" s="26" customFormat="1" ht="25.05" x14ac:dyDescent="0.2">
      <c r="A12" s="70">
        <v>3</v>
      </c>
      <c r="B12" s="72" t="s">
        <v>301</v>
      </c>
      <c r="C12" s="73" t="s">
        <v>302</v>
      </c>
      <c r="D12" s="74" t="s">
        <v>303</v>
      </c>
      <c r="E12" s="75">
        <v>2</v>
      </c>
      <c r="F12" s="74">
        <v>373.08000000000004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1"/>
        <v>373.08000000000004</v>
      </c>
    </row>
    <row r="13" spans="1:16" s="26" customFormat="1" ht="25.05" x14ac:dyDescent="0.2">
      <c r="A13" s="70">
        <v>4</v>
      </c>
      <c r="B13" s="72" t="s">
        <v>304</v>
      </c>
      <c r="C13" s="73" t="s">
        <v>305</v>
      </c>
      <c r="D13" s="74">
        <v>140</v>
      </c>
      <c r="E13" s="75">
        <v>46</v>
      </c>
      <c r="F13" s="74">
        <v>6440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46</v>
      </c>
      <c r="O13" s="25">
        <f t="shared" si="1"/>
        <v>6440</v>
      </c>
    </row>
    <row r="14" spans="1:16" s="26" customFormat="1" ht="25.05" x14ac:dyDescent="0.2">
      <c r="A14" s="70">
        <v>5</v>
      </c>
      <c r="B14" s="72" t="s">
        <v>306</v>
      </c>
      <c r="C14" s="73" t="s">
        <v>305</v>
      </c>
      <c r="D14" s="74">
        <v>280</v>
      </c>
      <c r="E14" s="75">
        <v>61</v>
      </c>
      <c r="F14" s="74">
        <v>17080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61</v>
      </c>
      <c r="O14" s="25">
        <f t="shared" si="1"/>
        <v>17080</v>
      </c>
    </row>
    <row r="15" spans="1:16" s="26" customFormat="1" ht="12.55" x14ac:dyDescent="0.2">
      <c r="A15" s="70">
        <v>6</v>
      </c>
      <c r="B15" s="72" t="s">
        <v>307</v>
      </c>
      <c r="C15" s="73" t="s">
        <v>308</v>
      </c>
      <c r="D15" s="74" t="s">
        <v>309</v>
      </c>
      <c r="E15" s="75">
        <v>110</v>
      </c>
      <c r="F15" s="74">
        <v>11073.7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110</v>
      </c>
      <c r="O15" s="25">
        <f t="shared" si="1"/>
        <v>11073.7</v>
      </c>
    </row>
    <row r="16" spans="1:16" s="26" customFormat="1" ht="12.55" x14ac:dyDescent="0.2">
      <c r="A16" s="70">
        <v>7</v>
      </c>
      <c r="B16" s="72" t="s">
        <v>310</v>
      </c>
      <c r="C16" s="73" t="s">
        <v>296</v>
      </c>
      <c r="D16" s="74" t="s">
        <v>311</v>
      </c>
      <c r="E16" s="75">
        <v>77</v>
      </c>
      <c r="F16" s="74">
        <v>7031.87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77</v>
      </c>
      <c r="O16" s="25">
        <f t="shared" si="1"/>
        <v>7031.87</v>
      </c>
    </row>
    <row r="17" spans="1:15" s="26" customFormat="1" ht="25.05" x14ac:dyDescent="0.2">
      <c r="A17" s="70">
        <v>8</v>
      </c>
      <c r="B17" s="72" t="s">
        <v>312</v>
      </c>
      <c r="C17" s="73" t="s">
        <v>296</v>
      </c>
      <c r="D17" s="74">
        <v>300</v>
      </c>
      <c r="E17" s="75">
        <v>3</v>
      </c>
      <c r="F17" s="74">
        <v>900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900</v>
      </c>
    </row>
    <row r="18" spans="1:15" s="26" customFormat="1" ht="25.05" x14ac:dyDescent="0.2">
      <c r="A18" s="70">
        <v>10</v>
      </c>
      <c r="B18" s="72" t="s">
        <v>313</v>
      </c>
      <c r="C18" s="73" t="s">
        <v>296</v>
      </c>
      <c r="D18" s="74" t="s">
        <v>314</v>
      </c>
      <c r="E18" s="75">
        <v>301</v>
      </c>
      <c r="F18" s="74">
        <v>126588.56000000001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301</v>
      </c>
      <c r="O18" s="25">
        <f t="shared" si="1"/>
        <v>126588.56000000001</v>
      </c>
    </row>
    <row r="19" spans="1:15" s="26" customFormat="1" ht="12.55" x14ac:dyDescent="0.2">
      <c r="A19" s="70">
        <v>11</v>
      </c>
      <c r="B19" s="72" t="s">
        <v>315</v>
      </c>
      <c r="C19" s="73" t="s">
        <v>296</v>
      </c>
      <c r="D19" s="74" t="s">
        <v>316</v>
      </c>
      <c r="E19" s="75">
        <v>500</v>
      </c>
      <c r="F19" s="74">
        <v>4522.17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500</v>
      </c>
      <c r="O19" s="25">
        <f t="shared" si="1"/>
        <v>4522.17</v>
      </c>
    </row>
    <row r="20" spans="1:15" s="17" customFormat="1" ht="13.5" customHeight="1" thickBot="1" x14ac:dyDescent="0.25"/>
    <row r="21" spans="1:15" s="17" customFormat="1" ht="26.3" customHeight="1" x14ac:dyDescent="0.2">
      <c r="A21" s="88" t="s">
        <v>139</v>
      </c>
      <c r="B21" s="91" t="s">
        <v>32</v>
      </c>
      <c r="C21" s="94" t="s">
        <v>141</v>
      </c>
      <c r="D21" s="91" t="s">
        <v>142</v>
      </c>
      <c r="E21" s="91" t="s">
        <v>353</v>
      </c>
      <c r="F21" s="91"/>
      <c r="G21" s="99" t="s">
        <v>146</v>
      </c>
    </row>
    <row r="22" spans="1:15" s="17" customFormat="1" ht="12.7" customHeight="1" x14ac:dyDescent="0.2">
      <c r="A22" s="89"/>
      <c r="B22" s="92"/>
      <c r="C22" s="95"/>
      <c r="D22" s="92"/>
      <c r="E22" s="97" t="s">
        <v>147</v>
      </c>
      <c r="F22" s="97" t="s">
        <v>148</v>
      </c>
      <c r="G22" s="100"/>
    </row>
    <row r="23" spans="1:15" s="17" customFormat="1" ht="13.5" customHeight="1" thickBot="1" x14ac:dyDescent="0.25">
      <c r="A23" s="90"/>
      <c r="B23" s="93"/>
      <c r="C23" s="96"/>
      <c r="D23" s="93"/>
      <c r="E23" s="98"/>
      <c r="F23" s="98"/>
      <c r="G23" s="101"/>
    </row>
    <row r="24" spans="1:15" s="26" customFormat="1" ht="25.05" x14ac:dyDescent="0.2">
      <c r="A24" s="70">
        <v>12</v>
      </c>
      <c r="B24" s="72" t="s">
        <v>317</v>
      </c>
      <c r="C24" s="73" t="s">
        <v>296</v>
      </c>
      <c r="D24" s="74" t="s">
        <v>318</v>
      </c>
      <c r="E24" s="75">
        <v>780</v>
      </c>
      <c r="F24" s="74">
        <v>81832.88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N36" si="2">E24</f>
        <v>780</v>
      </c>
      <c r="O24" s="25">
        <f t="shared" ref="O24:O36" si="3">F24</f>
        <v>81832.88</v>
      </c>
    </row>
    <row r="25" spans="1:15" s="26" customFormat="1" ht="25.05" x14ac:dyDescent="0.2">
      <c r="A25" s="70">
        <v>13</v>
      </c>
      <c r="B25" s="72" t="s">
        <v>319</v>
      </c>
      <c r="C25" s="73" t="s">
        <v>296</v>
      </c>
      <c r="D25" s="74" t="s">
        <v>320</v>
      </c>
      <c r="E25" s="75">
        <v>10</v>
      </c>
      <c r="F25" s="74">
        <v>266.67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10</v>
      </c>
      <c r="O25" s="25">
        <f t="shared" si="3"/>
        <v>266.67</v>
      </c>
    </row>
    <row r="26" spans="1:15" s="26" customFormat="1" ht="12.55" x14ac:dyDescent="0.2">
      <c r="A26" s="70">
        <v>14</v>
      </c>
      <c r="B26" s="72" t="s">
        <v>321</v>
      </c>
      <c r="C26" s="73" t="s">
        <v>296</v>
      </c>
      <c r="D26" s="74">
        <v>3045</v>
      </c>
      <c r="E26" s="75">
        <v>4</v>
      </c>
      <c r="F26" s="74">
        <v>12180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4</v>
      </c>
      <c r="O26" s="25">
        <f t="shared" si="3"/>
        <v>12180</v>
      </c>
    </row>
    <row r="27" spans="1:15" s="26" customFormat="1" ht="25.05" x14ac:dyDescent="0.2">
      <c r="A27" s="70">
        <v>15</v>
      </c>
      <c r="B27" s="72" t="s">
        <v>322</v>
      </c>
      <c r="C27" s="73" t="s">
        <v>302</v>
      </c>
      <c r="D27" s="74" t="s">
        <v>323</v>
      </c>
      <c r="E27" s="75">
        <v>8</v>
      </c>
      <c r="F27" s="74">
        <v>7447.76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8</v>
      </c>
      <c r="O27" s="25">
        <f t="shared" si="3"/>
        <v>7447.76</v>
      </c>
    </row>
    <row r="28" spans="1:15" s="26" customFormat="1" ht="12.55" x14ac:dyDescent="0.2">
      <c r="A28" s="70">
        <v>16</v>
      </c>
      <c r="B28" s="72" t="s">
        <v>324</v>
      </c>
      <c r="C28" s="73" t="s">
        <v>296</v>
      </c>
      <c r="D28" s="74" t="s">
        <v>325</v>
      </c>
      <c r="E28" s="75">
        <v>67</v>
      </c>
      <c r="F28" s="74">
        <v>7876.6500000000005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67</v>
      </c>
      <c r="O28" s="25">
        <f t="shared" si="3"/>
        <v>7876.6500000000005</v>
      </c>
    </row>
    <row r="29" spans="1:15" s="26" customFormat="1" ht="12.55" x14ac:dyDescent="0.2">
      <c r="A29" s="70">
        <v>17</v>
      </c>
      <c r="B29" s="72" t="s">
        <v>326</v>
      </c>
      <c r="C29" s="73" t="s">
        <v>302</v>
      </c>
      <c r="D29" s="74">
        <v>80</v>
      </c>
      <c r="E29" s="75">
        <v>4</v>
      </c>
      <c r="F29" s="74">
        <v>320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</v>
      </c>
      <c r="O29" s="25">
        <f t="shared" si="3"/>
        <v>320</v>
      </c>
    </row>
    <row r="30" spans="1:15" s="26" customFormat="1" ht="25.05" x14ac:dyDescent="0.2">
      <c r="A30" s="70">
        <v>18</v>
      </c>
      <c r="B30" s="72" t="s">
        <v>327</v>
      </c>
      <c r="C30" s="73" t="s">
        <v>302</v>
      </c>
      <c r="D30" s="74" t="s">
        <v>328</v>
      </c>
      <c r="E30" s="75">
        <v>48</v>
      </c>
      <c r="F30" s="74">
        <v>1099.2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48</v>
      </c>
      <c r="O30" s="25">
        <f t="shared" si="3"/>
        <v>1099.2</v>
      </c>
    </row>
    <row r="31" spans="1:15" s="26" customFormat="1" ht="12.55" x14ac:dyDescent="0.2">
      <c r="A31" s="70">
        <v>19</v>
      </c>
      <c r="B31" s="72" t="s">
        <v>329</v>
      </c>
      <c r="C31" s="73" t="s">
        <v>302</v>
      </c>
      <c r="D31" s="74" t="s">
        <v>330</v>
      </c>
      <c r="E31" s="75">
        <v>2.33</v>
      </c>
      <c r="F31" s="74">
        <v>1060.27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2.33</v>
      </c>
      <c r="O31" s="25">
        <f t="shared" si="3"/>
        <v>1060.27</v>
      </c>
    </row>
    <row r="32" spans="1:15" s="26" customFormat="1" ht="37.6" x14ac:dyDescent="0.2">
      <c r="A32" s="70">
        <v>20</v>
      </c>
      <c r="B32" s="72" t="s">
        <v>331</v>
      </c>
      <c r="C32" s="73" t="s">
        <v>302</v>
      </c>
      <c r="D32" s="74" t="s">
        <v>332</v>
      </c>
      <c r="E32" s="75">
        <v>1</v>
      </c>
      <c r="F32" s="74">
        <v>0.39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</v>
      </c>
      <c r="O32" s="25">
        <f t="shared" si="3"/>
        <v>0.39</v>
      </c>
    </row>
    <row r="33" spans="1:16" s="26" customFormat="1" ht="12.55" x14ac:dyDescent="0.2">
      <c r="A33" s="70">
        <v>23</v>
      </c>
      <c r="B33" s="72" t="s">
        <v>333</v>
      </c>
      <c r="C33" s="73" t="s">
        <v>302</v>
      </c>
      <c r="D33" s="74" t="s">
        <v>334</v>
      </c>
      <c r="E33" s="75">
        <v>1</v>
      </c>
      <c r="F33" s="74">
        <v>1772.5700000000002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</v>
      </c>
      <c r="O33" s="25">
        <f t="shared" si="3"/>
        <v>1772.5700000000002</v>
      </c>
    </row>
    <row r="34" spans="1:16" s="26" customFormat="1" ht="12.55" x14ac:dyDescent="0.2">
      <c r="A34" s="70">
        <v>24</v>
      </c>
      <c r="B34" s="72" t="s">
        <v>335</v>
      </c>
      <c r="C34" s="73" t="s">
        <v>336</v>
      </c>
      <c r="D34" s="74" t="s">
        <v>337</v>
      </c>
      <c r="E34" s="75">
        <v>3563</v>
      </c>
      <c r="F34" s="74">
        <v>83374.2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3563</v>
      </c>
      <c r="O34" s="25">
        <f t="shared" si="3"/>
        <v>83374.2</v>
      </c>
    </row>
    <row r="35" spans="1:16" s="26" customFormat="1" ht="25.05" x14ac:dyDescent="0.2">
      <c r="A35" s="70">
        <v>25</v>
      </c>
      <c r="B35" s="72" t="s">
        <v>338</v>
      </c>
      <c r="C35" s="73" t="s">
        <v>336</v>
      </c>
      <c r="D35" s="74" t="s">
        <v>339</v>
      </c>
      <c r="E35" s="75">
        <v>14</v>
      </c>
      <c r="F35" s="74">
        <v>86.38000000000001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14</v>
      </c>
      <c r="O35" s="25">
        <f t="shared" si="3"/>
        <v>86.38000000000001</v>
      </c>
    </row>
    <row r="36" spans="1:16" s="26" customFormat="1" ht="12.55" x14ac:dyDescent="0.2">
      <c r="A36" s="70">
        <v>26</v>
      </c>
      <c r="B36" s="72" t="s">
        <v>340</v>
      </c>
      <c r="C36" s="73" t="s">
        <v>299</v>
      </c>
      <c r="D36" s="74" t="s">
        <v>341</v>
      </c>
      <c r="E36" s="75">
        <v>30</v>
      </c>
      <c r="F36" s="74">
        <v>9834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30</v>
      </c>
      <c r="O36" s="25">
        <f t="shared" si="3"/>
        <v>9834</v>
      </c>
    </row>
    <row r="37" spans="1:16" s="17" customFormat="1" ht="13.5" customHeight="1" thickBot="1" x14ac:dyDescent="0.25"/>
    <row r="38" spans="1:16" s="17" customFormat="1" ht="26.3" customHeight="1" x14ac:dyDescent="0.2">
      <c r="A38" s="88" t="s">
        <v>139</v>
      </c>
      <c r="B38" s="91" t="s">
        <v>32</v>
      </c>
      <c r="C38" s="94" t="s">
        <v>141</v>
      </c>
      <c r="D38" s="91" t="s">
        <v>142</v>
      </c>
      <c r="E38" s="91" t="s">
        <v>353</v>
      </c>
      <c r="F38" s="91"/>
      <c r="G38" s="99" t="s">
        <v>146</v>
      </c>
    </row>
    <row r="39" spans="1:16" s="17" customFormat="1" ht="12.7" customHeight="1" x14ac:dyDescent="0.2">
      <c r="A39" s="89"/>
      <c r="B39" s="92"/>
      <c r="C39" s="95"/>
      <c r="D39" s="92"/>
      <c r="E39" s="97" t="s">
        <v>147</v>
      </c>
      <c r="F39" s="97" t="s">
        <v>148</v>
      </c>
      <c r="G39" s="100"/>
    </row>
    <row r="40" spans="1:16" s="17" customFormat="1" ht="13.5" customHeight="1" thickBot="1" x14ac:dyDescent="0.25">
      <c r="A40" s="90"/>
      <c r="B40" s="93"/>
      <c r="C40" s="96"/>
      <c r="D40" s="93"/>
      <c r="E40" s="98"/>
      <c r="F40" s="98"/>
      <c r="G40" s="101"/>
    </row>
    <row r="41" spans="1:16" s="26" customFormat="1" ht="50.1" x14ac:dyDescent="0.2">
      <c r="A41" s="70">
        <v>27</v>
      </c>
      <c r="B41" s="72" t="s">
        <v>342</v>
      </c>
      <c r="C41" s="73" t="s">
        <v>296</v>
      </c>
      <c r="D41" s="74" t="s">
        <v>343</v>
      </c>
      <c r="E41" s="75"/>
      <c r="F41" s="74">
        <v>11775.310000000001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>E41</f>
        <v>0</v>
      </c>
      <c r="O41" s="25">
        <f>F41</f>
        <v>11775.310000000001</v>
      </c>
    </row>
    <row r="42" spans="1:16" s="26" customFormat="1" ht="13.15" thickBot="1" x14ac:dyDescent="0.25">
      <c r="A42" s="70">
        <v>29</v>
      </c>
      <c r="B42" s="72" t="s">
        <v>344</v>
      </c>
      <c r="C42" s="73" t="s">
        <v>296</v>
      </c>
      <c r="D42" s="74" t="s">
        <v>345</v>
      </c>
      <c r="E42" s="75">
        <v>50</v>
      </c>
      <c r="F42" s="74">
        <v>7386.5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>E42</f>
        <v>50</v>
      </c>
      <c r="O42" s="25">
        <f>F42</f>
        <v>7386.5</v>
      </c>
    </row>
    <row r="43" spans="1:16" s="17" customFormat="1" ht="13.8" thickBot="1" x14ac:dyDescent="0.3">
      <c r="A43" s="27"/>
      <c r="B43" s="29"/>
      <c r="C43" s="29"/>
      <c r="D43" s="30"/>
      <c r="E43" s="31">
        <f>SUM(Лист1!N5:N42)</f>
        <v>5753.33</v>
      </c>
      <c r="F43" s="32">
        <f>SUM(Лист1!O5:O42)</f>
        <v>408719.33000000013</v>
      </c>
      <c r="G43" s="33"/>
    </row>
    <row r="44" spans="1:16" s="24" customFormat="1" ht="15.05" customHeight="1" thickBot="1" x14ac:dyDescent="0.25">
      <c r="A44" s="85" t="s">
        <v>346</v>
      </c>
      <c r="B44" s="21"/>
      <c r="C44" s="21"/>
      <c r="D44" s="21"/>
      <c r="E44" s="22"/>
      <c r="F44" s="21"/>
      <c r="G44" s="23"/>
    </row>
    <row r="45" spans="1:16" s="24" customFormat="1" ht="15.05" hidden="1" customHeight="1" thickBot="1" x14ac:dyDescent="0.25">
      <c r="A45" s="79"/>
      <c r="B45" s="80"/>
      <c r="C45" s="80"/>
      <c r="D45" s="80"/>
      <c r="E45" s="81"/>
      <c r="F45" s="80"/>
      <c r="G45" s="82"/>
      <c r="P45" s="24" t="s">
        <v>294</v>
      </c>
    </row>
    <row r="46" spans="1:16" s="26" customFormat="1" ht="37.6" x14ac:dyDescent="0.2">
      <c r="A46" s="70">
        <v>1</v>
      </c>
      <c r="B46" s="72" t="s">
        <v>347</v>
      </c>
      <c r="C46" s="73" t="s">
        <v>296</v>
      </c>
      <c r="D46" s="74" t="s">
        <v>348</v>
      </c>
      <c r="E46" s="75">
        <v>118</v>
      </c>
      <c r="F46" s="74">
        <v>4204.34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49" si="4">E46</f>
        <v>118</v>
      </c>
      <c r="O46" s="25">
        <f t="shared" si="4"/>
        <v>4204.34</v>
      </c>
    </row>
    <row r="47" spans="1:16" s="26" customFormat="1" ht="12.55" x14ac:dyDescent="0.2">
      <c r="A47" s="70">
        <v>2</v>
      </c>
      <c r="B47" s="72" t="s">
        <v>329</v>
      </c>
      <c r="C47" s="73" t="s">
        <v>302</v>
      </c>
      <c r="D47" s="74" t="s">
        <v>330</v>
      </c>
      <c r="E47" s="75">
        <v>45</v>
      </c>
      <c r="F47" s="74">
        <v>20477.25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45</v>
      </c>
      <c r="O47" s="25">
        <f t="shared" si="4"/>
        <v>20477.25</v>
      </c>
    </row>
    <row r="48" spans="1:16" s="26" customFormat="1" ht="12.55" x14ac:dyDescent="0.2">
      <c r="A48" s="70">
        <v>3</v>
      </c>
      <c r="B48" s="72" t="s">
        <v>349</v>
      </c>
      <c r="C48" s="73" t="s">
        <v>296</v>
      </c>
      <c r="D48" s="74" t="s">
        <v>350</v>
      </c>
      <c r="E48" s="75">
        <v>10</v>
      </c>
      <c r="F48" s="74">
        <v>468.40000000000003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10</v>
      </c>
      <c r="O48" s="25">
        <f t="shared" si="4"/>
        <v>468.40000000000003</v>
      </c>
    </row>
    <row r="49" spans="1:15" s="26" customFormat="1" ht="25.7" thickBot="1" x14ac:dyDescent="0.25">
      <c r="A49" s="70">
        <v>4</v>
      </c>
      <c r="B49" s="72" t="s">
        <v>351</v>
      </c>
      <c r="C49" s="73" t="s">
        <v>296</v>
      </c>
      <c r="D49" s="74" t="s">
        <v>350</v>
      </c>
      <c r="E49" s="75">
        <v>1</v>
      </c>
      <c r="F49" s="74">
        <v>46.84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</v>
      </c>
      <c r="O49" s="25">
        <f t="shared" si="4"/>
        <v>46.84</v>
      </c>
    </row>
    <row r="50" spans="1:15" s="17" customFormat="1" ht="13.8" thickBot="1" x14ac:dyDescent="0.3">
      <c r="A50" s="27"/>
      <c r="B50" s="29"/>
      <c r="C50" s="29"/>
      <c r="D50" s="30"/>
      <c r="E50" s="31">
        <f>SUM(Лист1!N44:N49)</f>
        <v>174</v>
      </c>
      <c r="F50" s="32">
        <f>SUM(Лист1!O44:O49)</f>
        <v>25196.83</v>
      </c>
      <c r="G50" s="33"/>
    </row>
    <row r="51" spans="1:15" s="17" customFormat="1" ht="13.8" thickBot="1" x14ac:dyDescent="0.3">
      <c r="A51" s="35"/>
      <c r="B51" s="29"/>
      <c r="C51" s="29"/>
      <c r="D51" s="30"/>
      <c r="E51" s="31">
        <f>SUM(Лист1!N5:N50)</f>
        <v>5927.33</v>
      </c>
      <c r="F51" s="32">
        <f>SUM(Лист1!O5:O50)</f>
        <v>433916.16000000021</v>
      </c>
      <c r="G51" s="33"/>
    </row>
    <row r="52" spans="1:15" s="17" customFormat="1" ht="12.55" x14ac:dyDescent="0.2"/>
  </sheetData>
  <mergeCells count="24">
    <mergeCell ref="G38:G40"/>
    <mergeCell ref="E39:E40"/>
    <mergeCell ref="F39:F40"/>
    <mergeCell ref="A38:A40"/>
    <mergeCell ref="B38:B40"/>
    <mergeCell ref="C38:C40"/>
    <mergeCell ref="D38:D40"/>
    <mergeCell ref="A21:A23"/>
    <mergeCell ref="B21:B23"/>
    <mergeCell ref="C21:C23"/>
    <mergeCell ref="D21:D23"/>
    <mergeCell ref="E38:F38"/>
    <mergeCell ref="G5:G7"/>
    <mergeCell ref="E6:E7"/>
    <mergeCell ref="E21:F21"/>
    <mergeCell ref="G21:G23"/>
    <mergeCell ref="E22:E23"/>
    <mergeCell ref="F22:F23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19" max="16383" man="1"/>
    <brk id="36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2.55" x14ac:dyDescent="0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0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25.0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37.6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7.6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0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0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0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7.6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ht="13.15" x14ac:dyDescent="0.25">
      <c r="A26" s="55" t="s">
        <v>261</v>
      </c>
      <c r="B26" s="55" t="s">
        <v>285</v>
      </c>
      <c r="C26" s="55"/>
      <c r="D26" s="55"/>
      <c r="E26" s="56"/>
    </row>
    <row r="27" spans="1:6" ht="38.200000000000003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7.6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2.65" x14ac:dyDescent="0.2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2" spans="1:6" ht="62.65" x14ac:dyDescent="0.2">
      <c r="B32" s="1" t="s">
        <v>28</v>
      </c>
      <c r="D32" s="1" t="s">
        <v>32</v>
      </c>
      <c r="E32" s="86" t="s">
        <v>292</v>
      </c>
    </row>
    <row r="33" spans="2:5" ht="25.0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2.55" x14ac:dyDescent="0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3" customHeight="1" x14ac:dyDescent="0.2">
      <c r="A1" s="104"/>
      <c r="B1" s="105"/>
      <c r="C1" s="105"/>
      <c r="M1" s="11" t="s">
        <v>131</v>
      </c>
    </row>
    <row r="2" spans="1:14" s="10" customFormat="1" ht="13" customHeight="1" x14ac:dyDescent="0.2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3" customHeight="1" x14ac:dyDescent="0.2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3" customHeight="1" x14ac:dyDescent="0.2">
      <c r="G4" s="12"/>
      <c r="K4" s="8"/>
      <c r="L4" s="13" t="s">
        <v>135</v>
      </c>
      <c r="M4" s="8"/>
      <c r="N4" s="8"/>
    </row>
    <row r="5" spans="1:14" s="10" customFormat="1" ht="13" customHeight="1" x14ac:dyDescent="0.2">
      <c r="A5" s="10" t="s">
        <v>136</v>
      </c>
      <c r="G5" s="12"/>
    </row>
    <row r="6" spans="1:14" s="10" customFormat="1" ht="13" customHeight="1" x14ac:dyDescent="0.2">
      <c r="A6" s="10" t="s">
        <v>137</v>
      </c>
      <c r="C6" s="14"/>
      <c r="G6" s="12"/>
    </row>
    <row r="7" spans="1:14" s="10" customFormat="1" ht="13" customHeight="1" x14ac:dyDescent="0.2"/>
    <row r="8" spans="1:14" ht="15.65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3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3" customHeight="1" x14ac:dyDescent="0.2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ht="13.15" x14ac:dyDescent="0.2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25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1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.0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.0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1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15" thickBot="1" x14ac:dyDescent="0.25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- 3 -</v>
      </c>
    </row>
    <row r="33" spans="1:14" ht="26.3" customHeight="1" x14ac:dyDescent="0.2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" customHeight="1" x14ac:dyDescent="0.2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25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2.55" x14ac:dyDescent="0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ht="13.15" x14ac:dyDescent="0.25">
      <c r="A2" s="38" t="s">
        <v>154</v>
      </c>
      <c r="B2" s="39"/>
      <c r="C2" s="39"/>
      <c r="D2" s="39"/>
      <c r="E2" s="39"/>
      <c r="F2" s="39"/>
    </row>
    <row r="3" spans="1:6" ht="12.7" x14ac:dyDescent="0.2">
      <c r="A3" t="s">
        <v>155</v>
      </c>
    </row>
    <row r="4" spans="1:6" ht="12.7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ht="12.7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ht="12.7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ht="12.7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ht="12.7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ht="12.7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ht="12.7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ht="12.7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ht="12.7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ht="12.7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ht="12.7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ht="12.7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ht="12.7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ht="12.7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ht="12.7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ht="12.7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ht="12.7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ht="12.7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ht="12.7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ht="12.7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ht="13.15" x14ac:dyDescent="0.25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ht="13.15" x14ac:dyDescent="0.25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2021-10-06T09:41:47Z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