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</definedName>
    <definedName name="MPageCount">4</definedName>
    <definedName name="MPageRange" hidden="1">Лист1!$A$63:$A$79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E78" i="4"/>
  <c r="F78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<sst xmlns="http://schemas.openxmlformats.org/spreadsheetml/2006/main" count="737" uniqueCount="395">
  <si>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</si>
  <si>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</si>
  <si>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</si>
  <si>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</si>
  <si>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</si>
  <si>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</si>
  <si>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</si>
  <si>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</si>
  <si>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</si>
  <si>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</si>
  <si>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</si>
  <si>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</si>
  <si>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</si>
  <si>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</si>
  <si>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</si>
  <si>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</si>
  <si>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</si>
  <si>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</si>
  <si>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</si>
  <si>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</si>
  <si>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</si>
  <si>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</si>
  <si>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</si>
  <si>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</si>
  <si>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</si>
  <si>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</si>
  <si>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</si>
  <si>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</si>
  <si>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</si>
  <si>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</si>
  <si>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</si>
  <si>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</si>
  <si>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</si>
  <si>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</si>
  <si>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</si>
  <si>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</si>
  <si>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</si>
  <si>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</si>
  <si>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</si>
  <si>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</si>
  <si>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</si>
  <si>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</si>
  <si>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</si>
  <si>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</si>
  <si>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</si>
  <si>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</si>
  <si>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</si>
  <si>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</si>
  <si>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</si>
  <si>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</si>
  <si>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</si>
  <si>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</si>
  <si>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</si>
  <si>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</si>
  <si>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</si>
  <si>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</si>
  <si>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</si>
  <si>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</si>
  <si>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</si>
  <si>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</si>
  <si>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</si>
  <si>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</si>
  <si>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</si>
  <si>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</si>
  <si>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</si>
  <si>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</si>
  <si>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</si>
  <si>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</si>
  <si>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</si>
  <si>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</si>
  <si>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</si>
  <si>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</si>
  <si>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</si>
  <si>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</si>
  <si>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</si>
  <si>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</si>
  <si>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</si>
  <si>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</si>
  <si>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</si>
  <si>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</si>
  <si>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</si>
  <si>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</si>
  <si>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</si>
  <si>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</si>
  <si>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</si>
  <si>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</si>
  <si>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</si>
  <si>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</si>
  <si>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</si>
  <si>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</si>
  <si>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</si>
  <si>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</si>
  <si>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</si>
  <si>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</si>
  <si>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</si>
  <si>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</si>
  <si>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</si>
  <si>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</si>
  <si>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</si>
  <si>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</si>
  <si>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</si>
  <si>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</si>
  <si>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</si>
  <si>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</si>
  <si>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</si>
  <si>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</si>
  <si>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</si>
  <si>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</si>
  <si>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</si>
  <si>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</si>
  <si>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</si>
  <si>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</si>
  <si>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</si>
  <si>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</si>
  <si>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</si>
  <si>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</si>
  <si>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</si>
  <si>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</si>
  <si>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</si>
  <si>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</si>
  <si>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</si>
  <si>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</si>
  <si>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</si>
  <si>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</si>
  <si>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</si>
  <si>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</si>
  <si>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</si>
  <si>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</si>
  <si>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</si>
  <si>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</si>
  <si>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</si>
  <si>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</si>
  <si>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</si>
  <si>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</si>
  <si>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</si>
  <si>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</si>
  <si>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</si>
  <si>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</si>
  <si>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</si>
  <si>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</si>
  <si>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</si>
  <si>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</si>
  <si>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</si>
  <si>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</si>
  <si>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</si>
  <si>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</si>
  <si>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</si>
  <si>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</si>
  <si>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</si>
  <si>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</si>
  <si>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</si>
  <si>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</si>
  <si>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</si>
  <si>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</si>
  <si>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</si>
  <si>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</si>
  <si>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</si>
  <si>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</si>
  <si>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</si>
  <si>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</si>
  <si>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</si>
  <si>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</si>
  <si>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</si>
  <si>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</si>
  <si>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</si>
  <si>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</si>
  <si>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</si>
  <si>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</si>
  <si>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</si>
  <si>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</si>
  <si>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</si>
  <si>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</si>
  <si>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</si>
  <si>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</si>
  <si>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</si>
  <si>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</si>
  <si>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</si>
  <si>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</si>
  <si>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</si>
  <si>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</si>
  <si>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</si>
  <si>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</si>
  <si>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</si>
  <si>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</si>
  <si>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</si>
  <si>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</si>
  <si>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</si>
  <si>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</si>
  <si>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</si>
  <si>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</si>
  <si>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</si>
  <si>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</si>
  <si>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</si>
  <si>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</si>
  <si>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</si>
  <si>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</si>
  <si>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</si>
  <si>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</si>
  <si>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</si>
  <si>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</si>
  <si>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</si>
  <si>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</si>
  <si>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</si>
  <si>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</si>
  <si>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</si>
  <si>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</si>
  <si>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</si>
  <si>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</si>
  <si>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</si>
  <si>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</si>
  <si>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</si>
  <si>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</si>
  <si>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</si>
  <si>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</si>
  <si>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</si>
  <si>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</si>
  <si>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</si>
  <si>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</si>
  <si>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</si>
  <si>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</si>
  <si>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</si>
  <si>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</si>
  <si>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</si>
  <si>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</si>
  <si>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</si>
  <si>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</si>
  <si>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</si>
  <si>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</si>
  <si>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</si>
  <si>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</si>
  <si>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</si>
  <si>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</si>
  <si>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</si>
  <si>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</si>
  <si>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</si>
  <si>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</si>
  <si>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</si>
  <si>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</si>
  <si>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</si>
  <si>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</si>
  <si>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</si>
  <si>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</si>
  <si>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</si>
  <si>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</si>
  <si>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</si>
  <si>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</si>
  <si>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</si>
  <si>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</si>
  <si>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</si>
  <si>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</si>
  <si>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</si>
  <si>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</si>
  <si>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</si>
  <si>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</si>
  <si>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</si>
  <si>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</si>
  <si>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</si>
  <si>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</si>
  <si>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</si>
  <si>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</si>
  <si>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</si>
  <si>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</si>
  <si>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</si>
  <si>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</si>
  <si>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</si>
  <si>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</si>
  <si>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</si>
  <si>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</si>
  <si>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</si>
  <si>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</si>
  <si>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</si>
  <si>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</si>
  <si>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</si>
  <si>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</si>
  <si>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</si>
  <si>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</si>
  <si>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</si>
  <si>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</si>
  <si>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</si>
  <si>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</si>
  <si>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</si>
  <si>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</si>
  <si>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</si>
  <si>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</si>
  <si>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</si>
  <si>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</si>
  <si>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</si>
  <si>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</si>
  <si>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</si>
  <si>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</si>
  <si>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</si>
  <si>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</si>
  <si>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</si>
  <si>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</si>
  <si>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Інфрачервоний термометр (№ГУМП-56 від 12.11 2020р.) </t>
  </si>
  <si>
    <t>шт.</t>
  </si>
  <si>
    <t>320,01</t>
  </si>
  <si>
    <t xml:space="preserve">АЛУВІА таблетки по 200 мг/50мг по120 таб. у флаконі </t>
  </si>
  <si>
    <t>упак</t>
  </si>
  <si>
    <t>1644,55</t>
  </si>
  <si>
    <t xml:space="preserve">АЛУВІА таблетки по 200 мг/50мг по120 таб. у флаконі (№ Г-182 від 02.07.2020р. </t>
  </si>
  <si>
    <t>1624,62</t>
  </si>
  <si>
    <t xml:space="preserve">Актрапід  НМ/пенф 100 3мл № 8503531603 </t>
  </si>
  <si>
    <t>шпр-ручка</t>
  </si>
  <si>
    <t>115,39</t>
  </si>
  <si>
    <t xml:space="preserve">Аторвакор табл.в/об 20мг №30 </t>
  </si>
  <si>
    <t>пач.</t>
  </si>
  <si>
    <t xml:space="preserve">Аторвакор табл.в/об 40мг №30 </t>
  </si>
  <si>
    <t xml:space="preserve">Атракуріум-НОВО,р-н д/ін 10 мг/мл по 5 мл №5 </t>
  </si>
  <si>
    <t>186,54</t>
  </si>
  <si>
    <t xml:space="preserve">Бахіли (788 від 24.12.2020р.) </t>
  </si>
  <si>
    <t>пар</t>
  </si>
  <si>
    <t>38,83</t>
  </si>
  <si>
    <t xml:space="preserve">Дезінфікуючий  засіб Сарая гель SH 1 по 0,5л. </t>
  </si>
  <si>
    <t>фл</t>
  </si>
  <si>
    <t xml:space="preserve">Дезінфікуючий  засіб Сарая гель SH 1 по 1л. </t>
  </si>
  <si>
    <t xml:space="preserve">Декасан розчин 0,2мг/мл по200мл </t>
  </si>
  <si>
    <t>пляшка</t>
  </si>
  <si>
    <t>100,67</t>
  </si>
  <si>
    <t xml:space="preserve">Детергент 2,5л (№ГУМП-56 від 13 листопада 2020р.) </t>
  </si>
  <si>
    <t xml:space="preserve">Експрес-тест </t>
  </si>
  <si>
    <t>265,09</t>
  </si>
  <si>
    <t xml:space="preserve">Експрес-тест (2019-nCoV) </t>
  </si>
  <si>
    <t xml:space="preserve">Ентеральне харчування Cubitan 4*200мл </t>
  </si>
  <si>
    <t>54,44</t>
  </si>
  <si>
    <t xml:space="preserve">Захисні окуляри </t>
  </si>
  <si>
    <t>91,32</t>
  </si>
  <si>
    <t xml:space="preserve">Захисні окуляри (№ГУМП-56 від 13 листопада 2020р.) </t>
  </si>
  <si>
    <t>26,67</t>
  </si>
  <si>
    <t xml:space="preserve">Захисні окуляри №788 від 24.12.2020р) </t>
  </si>
  <si>
    <t>223,85</t>
  </si>
  <si>
    <t xml:space="preserve">Захисний костюм (№788 від 24.12.2020р.) </t>
  </si>
  <si>
    <t>808,51</t>
  </si>
  <si>
    <t xml:space="preserve">Захисний одяг 185 см </t>
  </si>
  <si>
    <t>686,18</t>
  </si>
  <si>
    <t xml:space="preserve">Захисний одяг для зон високого ризику 175 см </t>
  </si>
  <si>
    <t>552,48</t>
  </si>
  <si>
    <t xml:space="preserve">Захисний одяг для зон високого ризику 185 см </t>
  </si>
  <si>
    <t>567,68</t>
  </si>
  <si>
    <t xml:space="preserve">Захисний щиток </t>
  </si>
  <si>
    <t>64,93</t>
  </si>
  <si>
    <t xml:space="preserve">Квамател ліофілізат для р-ну д/ін по 20 мг,5фл з 5 амп по 5 мл р-ка </t>
  </si>
  <si>
    <t xml:space="preserve">Комплект одягу протиепідемічний "Славна" №27(гум) </t>
  </si>
  <si>
    <t>420,56</t>
  </si>
  <si>
    <t xml:space="preserve">Конфундус ,таблетки 25мг/250мг по таб. ублістері по 10лліст.у короб. </t>
  </si>
  <si>
    <t>383,76</t>
  </si>
  <si>
    <t xml:space="preserve">Левоком таб.250 мг/25 мг №30 </t>
  </si>
  <si>
    <t>47,63</t>
  </si>
  <si>
    <t xml:space="preserve">Маска Хірургічна (№788 від 24.12.2020р.) </t>
  </si>
  <si>
    <t>13,07</t>
  </si>
  <si>
    <t xml:space="preserve">Маска медична </t>
  </si>
  <si>
    <t>2,45</t>
  </si>
  <si>
    <t xml:space="preserve">Медичні окуляри (№ГУМП-56 від 13 листопада 2020р.) </t>
  </si>
  <si>
    <t xml:space="preserve">Медичні рукавички (№ГУМП-56 від 13 листопада 2020р.) </t>
  </si>
  <si>
    <t>4,00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</si>
  <si>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</si>
  <si>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</si>
  <si>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</si>
  <si>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Одноразові маски </t>
  </si>
  <si>
    <t>8,65</t>
  </si>
  <si>
    <t xml:space="preserve">Одноразові рукавички  (№ГУМП-56 від 13 листопада 2020р.) </t>
  </si>
  <si>
    <t xml:space="preserve">Одноразова захисна маска К №95 </t>
  </si>
  <si>
    <t>53,55</t>
  </si>
  <si>
    <t xml:space="preserve">Окуляри (№ГУМП-56 від 13 листопада 2020р.) </t>
  </si>
  <si>
    <t>18,67</t>
  </si>
  <si>
    <t xml:space="preserve">Окуляри з клапаном </t>
  </si>
  <si>
    <t>117,56</t>
  </si>
  <si>
    <t xml:space="preserve">Окуляри захистні зі щитком №10 </t>
  </si>
  <si>
    <t xml:space="preserve">Плазмовен р-н для інфузій у фл. по 500 мл </t>
  </si>
  <si>
    <t>22,90</t>
  </si>
  <si>
    <t xml:space="preserve">Пропофол - ЛіПУРО 1% емульсія для інфуз. 10 мг/мл по 50 мл у фл №10 </t>
  </si>
  <si>
    <t>пак</t>
  </si>
  <si>
    <t xml:space="preserve">Протафан  НМ ФлексПен 100  3мл  (№ 8503531603) </t>
  </si>
  <si>
    <t xml:space="preserve">Райзодег Флекстач 3мл №5 </t>
  </si>
  <si>
    <t>3083,33</t>
  </si>
  <si>
    <t xml:space="preserve">Райзодег Флекстач,3 мл №5 </t>
  </si>
  <si>
    <t xml:space="preserve">Рамізес ком.таб 10 мг/12,5мг №30 </t>
  </si>
  <si>
    <t xml:space="preserve">Ревмоксикам р-н д/і 1 %амп.1,5 мл №5 </t>
  </si>
  <si>
    <t xml:space="preserve">Респіратор захисний (№788 від 24.12.2020р.) </t>
  </si>
  <si>
    <t>69,62</t>
  </si>
  <si>
    <t xml:space="preserve">Рукавички  нітрилові, нетальковані з довгим манжетом </t>
  </si>
  <si>
    <t>6,17</t>
  </si>
  <si>
    <t xml:space="preserve">Рукавички медичні латексні н/с </t>
  </si>
  <si>
    <t xml:space="preserve">Рукавички оглядові латексні </t>
  </si>
  <si>
    <t xml:space="preserve">Торсид  таб  10 мг №30 </t>
  </si>
  <si>
    <t xml:space="preserve">Торсид р-н д/і 5 мг/мл ампула 4 мл №5 </t>
  </si>
  <si>
    <t xml:space="preserve">Тресіба Флекстач,3 мл №5 </t>
  </si>
  <si>
    <t>327,80</t>
  </si>
  <si>
    <t xml:space="preserve">Халат медичний </t>
  </si>
  <si>
    <t xml:space="preserve">Шприц-ручка  НовоПен 4(срібляста) </t>
  </si>
  <si>
    <t xml:space="preserve">Юлайзер великий набір </t>
  </si>
  <si>
    <t>147,73</t>
  </si>
  <si>
    <t>Черкаська обласна лікарня.</t>
  </si>
  <si>
    <t>Залишок
на 09.02.2021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</si>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</sst>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33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394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392</v>
      </c>
      <c r="B2" s="18"/>
      <c r="C2" s="18"/>
      <c r="D2" s="18"/>
      <c r="E2" s="18"/>
      <c r="F2" s="18"/>
      <c r="G2" s="18"/>
    </row>
    <row r="3" spans="1:16" s="17" customFormat="1" ht="16.5" customHeight="1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2" t="s">
        <v>139</v>
      </c>
      <c r="B4" s="86" t="s">
        <v>32</v>
      </c>
      <c r="C4" s="97" t="s">
        <v>141</v>
      </c>
      <c r="D4" s="86" t="s">
        <v>142</v>
      </c>
      <c r="E4" s="86" t="s">
        <v>393</v>
      </c>
      <c r="F4" s="86"/>
      <c r="G4" s="87" t="s">
        <v>146</v>
      </c>
    </row>
    <row r="5" spans="1:16" s="17" customFormat="1" ht="13.2" x14ac:dyDescent="0.25">
      <c r="A5" s="93"/>
      <c r="B5" s="95"/>
      <c r="C5" s="98"/>
      <c r="D5" s="95"/>
      <c r="E5" s="90" t="s">
        <v>147</v>
      </c>
      <c r="F5" s="90" t="s">
        <v>148</v>
      </c>
      <c r="G5" s="88"/>
    </row>
    <row r="6" spans="1:16" s="17" customFormat="1" ht="13.8" thickBot="1" x14ac:dyDescent="0.3">
      <c r="A6" s="94"/>
      <c r="B6" s="96"/>
      <c r="C6" s="99"/>
      <c r="D6" s="96"/>
      <c r="E6" s="91"/>
      <c r="F6" s="91"/>
      <c r="G6" s="89"/>
    </row>
    <row r="7" spans="1:16" s="24" customFormat="1" ht="15" customHeight="1" thickBot="1" x14ac:dyDescent="0.3">
      <c r="A7" s="85" t="s">
        <v>292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293</v>
      </c>
    </row>
    <row r="9" spans="1:16" s="26" customFormat="1" ht="26.4" x14ac:dyDescent="0.25">
      <c r="A9" s="70">
        <v>1</v>
      </c>
      <c r="B9" s="72" t="s">
        <v>294</v>
      </c>
      <c r="C9" s="73" t="s">
        <v>295</v>
      </c>
      <c r="D9" s="74" t="s">
        <v>296</v>
      </c>
      <c r="E9" s="75">
        <v>3</v>
      </c>
      <c r="F9" s="74">
        <v>960.04000000000008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19" si="0">E9</f>
        <v>3</v>
      </c>
      <c r="O9" s="25">
        <f t="shared" ref="O9:O19" si="1">F9</f>
        <v>960.04000000000008</v>
      </c>
    </row>
    <row r="10" spans="1:16" s="26" customFormat="1" ht="26.4" x14ac:dyDescent="0.25">
      <c r="A10" s="70">
        <v>2</v>
      </c>
      <c r="B10" s="72" t="s">
        <v>297</v>
      </c>
      <c r="C10" s="73" t="s">
        <v>298</v>
      </c>
      <c r="D10" s="74" t="s">
        <v>299</v>
      </c>
      <c r="E10" s="75">
        <v>3</v>
      </c>
      <c r="F10" s="74">
        <v>4933.6400000000003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3</v>
      </c>
      <c r="O10" s="25">
        <f t="shared" si="1"/>
        <v>4933.6400000000003</v>
      </c>
    </row>
    <row r="11" spans="1:16" s="26" customFormat="1" ht="39.6" x14ac:dyDescent="0.25">
      <c r="A11" s="70">
        <v>3</v>
      </c>
      <c r="B11" s="72" t="s">
        <v>300</v>
      </c>
      <c r="C11" s="73" t="s">
        <v>298</v>
      </c>
      <c r="D11" s="74" t="s">
        <v>301</v>
      </c>
      <c r="E11" s="75">
        <v>15</v>
      </c>
      <c r="F11" s="74">
        <v>24369.280000000002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15</v>
      </c>
      <c r="O11" s="25">
        <f t="shared" si="1"/>
        <v>24369.280000000002</v>
      </c>
    </row>
    <row r="12" spans="1:16" s="26" customFormat="1" ht="26.4" x14ac:dyDescent="0.25">
      <c r="A12" s="70">
        <v>4</v>
      </c>
      <c r="B12" s="72" t="s">
        <v>302</v>
      </c>
      <c r="C12" s="73" t="s">
        <v>303</v>
      </c>
      <c r="D12" s="74" t="s">
        <v>304</v>
      </c>
      <c r="E12" s="75">
        <v>100</v>
      </c>
      <c r="F12" s="74">
        <v>11538.800000000001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100</v>
      </c>
      <c r="O12" s="25">
        <f t="shared" si="1"/>
        <v>11538.800000000001</v>
      </c>
    </row>
    <row r="13" spans="1:16" s="26" customFormat="1" ht="13.2" x14ac:dyDescent="0.25">
      <c r="A13" s="70">
        <v>5</v>
      </c>
      <c r="B13" s="72" t="s">
        <v>305</v>
      </c>
      <c r="C13" s="73" t="s">
        <v>306</v>
      </c>
      <c r="D13" s="74">
        <v>98</v>
      </c>
      <c r="E13" s="75">
        <v>15</v>
      </c>
      <c r="F13" s="74">
        <v>1470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15</v>
      </c>
      <c r="O13" s="25">
        <f t="shared" si="1"/>
        <v>1470</v>
      </c>
    </row>
    <row r="14" spans="1:16" s="26" customFormat="1" ht="13.2" x14ac:dyDescent="0.25">
      <c r="A14" s="70">
        <v>6</v>
      </c>
      <c r="B14" s="72" t="s">
        <v>307</v>
      </c>
      <c r="C14" s="73" t="s">
        <v>306</v>
      </c>
      <c r="D14" s="74">
        <v>161</v>
      </c>
      <c r="E14" s="75">
        <v>15</v>
      </c>
      <c r="F14" s="74">
        <v>2415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15</v>
      </c>
      <c r="O14" s="25">
        <f t="shared" si="1"/>
        <v>2415</v>
      </c>
    </row>
    <row r="15" spans="1:16" s="26" customFormat="1" ht="26.4" x14ac:dyDescent="0.25">
      <c r="A15" s="70">
        <v>7</v>
      </c>
      <c r="B15" s="72" t="s">
        <v>308</v>
      </c>
      <c r="C15" s="73" t="s">
        <v>298</v>
      </c>
      <c r="D15" s="74" t="s">
        <v>309</v>
      </c>
      <c r="E15" s="75">
        <v>13</v>
      </c>
      <c r="F15" s="74">
        <v>2425.02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13</v>
      </c>
      <c r="O15" s="25">
        <f t="shared" si="1"/>
        <v>2425.02</v>
      </c>
    </row>
    <row r="16" spans="1:16" s="26" customFormat="1" ht="13.2" x14ac:dyDescent="0.25">
      <c r="A16" s="70">
        <v>8</v>
      </c>
      <c r="B16" s="72" t="s">
        <v>310</v>
      </c>
      <c r="C16" s="73" t="s">
        <v>311</v>
      </c>
      <c r="D16" s="74" t="s">
        <v>312</v>
      </c>
      <c r="E16" s="75">
        <v>400</v>
      </c>
      <c r="F16" s="74">
        <v>15532.980000000001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400</v>
      </c>
      <c r="O16" s="25">
        <f t="shared" si="1"/>
        <v>15532.980000000001</v>
      </c>
    </row>
    <row r="17" spans="1:15" s="26" customFormat="1" ht="26.4" x14ac:dyDescent="0.25">
      <c r="A17" s="70">
        <v>9</v>
      </c>
      <c r="B17" s="72" t="s">
        <v>313</v>
      </c>
      <c r="C17" s="73" t="s">
        <v>314</v>
      </c>
      <c r="D17" s="74">
        <v>140</v>
      </c>
      <c r="E17" s="75">
        <v>160</v>
      </c>
      <c r="F17" s="74">
        <v>22400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160</v>
      </c>
      <c r="O17" s="25">
        <f t="shared" si="1"/>
        <v>22400</v>
      </c>
    </row>
    <row r="18" spans="1:15" s="26" customFormat="1" ht="26.4" x14ac:dyDescent="0.25">
      <c r="A18" s="70">
        <v>10</v>
      </c>
      <c r="B18" s="72" t="s">
        <v>315</v>
      </c>
      <c r="C18" s="73" t="s">
        <v>314</v>
      </c>
      <c r="D18" s="74">
        <v>280</v>
      </c>
      <c r="E18" s="75">
        <v>200</v>
      </c>
      <c r="F18" s="74">
        <v>56000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200</v>
      </c>
      <c r="O18" s="25">
        <f t="shared" si="1"/>
        <v>56000</v>
      </c>
    </row>
    <row r="19" spans="1:15" s="26" customFormat="1" ht="13.2" x14ac:dyDescent="0.25">
      <c r="A19" s="70">
        <v>11</v>
      </c>
      <c r="B19" s="72" t="s">
        <v>316</v>
      </c>
      <c r="C19" s="73" t="s">
        <v>317</v>
      </c>
      <c r="D19" s="74" t="s">
        <v>318</v>
      </c>
      <c r="E19" s="75">
        <v>236</v>
      </c>
      <c r="F19" s="74">
        <v>23758.120000000003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236</v>
      </c>
      <c r="O19" s="25">
        <f t="shared" si="1"/>
        <v>23758.120000000003</v>
      </c>
    </row>
    <row r="20" spans="1:15" s="17" customFormat="1" ht="13.5" customHeight="1" thickBot="1" x14ac:dyDescent="0.3"/>
    <row r="21" spans="1:15" s="17" customFormat="1" ht="26.25" customHeight="1" x14ac:dyDescent="0.25">
      <c r="A21" s="92" t="s">
        <v>139</v>
      </c>
      <c r="B21" s="86" t="s">
        <v>32</v>
      </c>
      <c r="C21" s="97" t="s">
        <v>141</v>
      </c>
      <c r="D21" s="86" t="s">
        <v>142</v>
      </c>
      <c r="E21" s="86" t="s">
        <v>393</v>
      </c>
      <c r="F21" s="86"/>
      <c r="G21" s="87" t="s">
        <v>146</v>
      </c>
    </row>
    <row r="22" spans="1:15" s="17" customFormat="1" ht="12.75" customHeight="1" x14ac:dyDescent="0.25">
      <c r="A22" s="93"/>
      <c r="B22" s="95"/>
      <c r="C22" s="98"/>
      <c r="D22" s="95"/>
      <c r="E22" s="90" t="s">
        <v>147</v>
      </c>
      <c r="F22" s="90" t="s">
        <v>148</v>
      </c>
      <c r="G22" s="88"/>
    </row>
    <row r="23" spans="1:15" s="17" customFormat="1" ht="13.5" customHeight="1" thickBot="1" x14ac:dyDescent="0.3">
      <c r="A23" s="94"/>
      <c r="B23" s="96"/>
      <c r="C23" s="99"/>
      <c r="D23" s="96"/>
      <c r="E23" s="91"/>
      <c r="F23" s="91"/>
      <c r="G23" s="89"/>
    </row>
    <row r="24" spans="1:15" s="26" customFormat="1" ht="26.4" x14ac:dyDescent="0.25">
      <c r="A24" s="70">
        <v>12</v>
      </c>
      <c r="B24" s="72" t="s">
        <v>319</v>
      </c>
      <c r="C24" s="73" t="s">
        <v>295</v>
      </c>
      <c r="D24" s="74">
        <v>40</v>
      </c>
      <c r="E24" s="75">
        <v>1</v>
      </c>
      <c r="F24" s="74">
        <v>40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ref="N24:N40" si="2">E24</f>
        <v>1</v>
      </c>
      <c r="O24" s="25">
        <f t="shared" ref="O24:O40" si="3">F24</f>
        <v>40</v>
      </c>
    </row>
    <row r="25" spans="1:15" s="26" customFormat="1" ht="13.2" x14ac:dyDescent="0.25">
      <c r="A25" s="70">
        <v>13</v>
      </c>
      <c r="B25" s="72" t="s">
        <v>320</v>
      </c>
      <c r="C25" s="73" t="s">
        <v>295</v>
      </c>
      <c r="D25" s="74" t="s">
        <v>321</v>
      </c>
      <c r="E25" s="75">
        <v>50</v>
      </c>
      <c r="F25" s="74">
        <v>13254.62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50</v>
      </c>
      <c r="O25" s="25">
        <f t="shared" si="3"/>
        <v>13254.62</v>
      </c>
    </row>
    <row r="26" spans="1:15" s="26" customFormat="1" ht="13.2" x14ac:dyDescent="0.25">
      <c r="A26" s="70">
        <v>14</v>
      </c>
      <c r="B26" s="72" t="s">
        <v>322</v>
      </c>
      <c r="C26" s="73" t="s">
        <v>295</v>
      </c>
      <c r="D26" s="74">
        <v>10</v>
      </c>
      <c r="E26" s="75">
        <v>249</v>
      </c>
      <c r="F26" s="74">
        <v>2490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249</v>
      </c>
      <c r="O26" s="25">
        <f t="shared" si="3"/>
        <v>2490</v>
      </c>
    </row>
    <row r="27" spans="1:15" s="26" customFormat="1" ht="26.4" x14ac:dyDescent="0.25">
      <c r="A27" s="70">
        <v>15</v>
      </c>
      <c r="B27" s="72" t="s">
        <v>323</v>
      </c>
      <c r="C27" s="73" t="s">
        <v>295</v>
      </c>
      <c r="D27" s="74" t="s">
        <v>324</v>
      </c>
      <c r="E27" s="75"/>
      <c r="F27" s="74"/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0</v>
      </c>
      <c r="O27" s="25">
        <f t="shared" si="3"/>
        <v>0</v>
      </c>
    </row>
    <row r="28" spans="1:15" s="26" customFormat="1" ht="13.2" x14ac:dyDescent="0.25">
      <c r="A28" s="70">
        <v>16</v>
      </c>
      <c r="B28" s="72" t="s">
        <v>325</v>
      </c>
      <c r="C28" s="73" t="s">
        <v>295</v>
      </c>
      <c r="D28" s="74" t="s">
        <v>326</v>
      </c>
      <c r="E28" s="75">
        <v>117</v>
      </c>
      <c r="F28" s="74">
        <v>10684.79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117</v>
      </c>
      <c r="O28" s="25">
        <f t="shared" si="3"/>
        <v>10684.79</v>
      </c>
    </row>
    <row r="29" spans="1:15" s="26" customFormat="1" ht="26.4" x14ac:dyDescent="0.25">
      <c r="A29" s="70">
        <v>17</v>
      </c>
      <c r="B29" s="72" t="s">
        <v>327</v>
      </c>
      <c r="C29" s="73" t="s">
        <v>295</v>
      </c>
      <c r="D29" s="74" t="s">
        <v>328</v>
      </c>
      <c r="E29" s="75">
        <v>10</v>
      </c>
      <c r="F29" s="74">
        <v>266.67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10</v>
      </c>
      <c r="O29" s="25">
        <f t="shared" si="3"/>
        <v>266.67</v>
      </c>
    </row>
    <row r="30" spans="1:15" s="26" customFormat="1" ht="26.4" x14ac:dyDescent="0.25">
      <c r="A30" s="70">
        <v>18</v>
      </c>
      <c r="B30" s="72" t="s">
        <v>329</v>
      </c>
      <c r="C30" s="73" t="s">
        <v>295</v>
      </c>
      <c r="D30" s="74" t="s">
        <v>330</v>
      </c>
      <c r="E30" s="75">
        <v>40</v>
      </c>
      <c r="F30" s="74">
        <v>8953.9700000000012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40</v>
      </c>
      <c r="O30" s="25">
        <f t="shared" si="3"/>
        <v>8953.9700000000012</v>
      </c>
    </row>
    <row r="31" spans="1:15" s="26" customFormat="1" ht="26.4" x14ac:dyDescent="0.25">
      <c r="A31" s="70">
        <v>19</v>
      </c>
      <c r="B31" s="72" t="s">
        <v>331</v>
      </c>
      <c r="C31" s="73" t="s">
        <v>295</v>
      </c>
      <c r="D31" s="74" t="s">
        <v>332</v>
      </c>
      <c r="E31" s="75">
        <v>200</v>
      </c>
      <c r="F31" s="74">
        <v>161701.87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200</v>
      </c>
      <c r="O31" s="25">
        <f t="shared" si="3"/>
        <v>161701.87</v>
      </c>
    </row>
    <row r="32" spans="1:15" s="26" customFormat="1" ht="13.2" x14ac:dyDescent="0.25">
      <c r="A32" s="70">
        <v>20</v>
      </c>
      <c r="B32" s="72" t="s">
        <v>333</v>
      </c>
      <c r="C32" s="73" t="s">
        <v>295</v>
      </c>
      <c r="D32" s="74" t="s">
        <v>334</v>
      </c>
      <c r="E32" s="75">
        <v>117</v>
      </c>
      <c r="F32" s="74">
        <v>80282.61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117</v>
      </c>
      <c r="O32" s="25">
        <f t="shared" si="3"/>
        <v>80282.61</v>
      </c>
    </row>
    <row r="33" spans="1:15" s="26" customFormat="1" ht="26.4" x14ac:dyDescent="0.25">
      <c r="A33" s="70">
        <v>21</v>
      </c>
      <c r="B33" s="72" t="s">
        <v>335</v>
      </c>
      <c r="C33" s="73" t="s">
        <v>295</v>
      </c>
      <c r="D33" s="74" t="s">
        <v>336</v>
      </c>
      <c r="E33" s="75">
        <v>950</v>
      </c>
      <c r="F33" s="74">
        <v>524854.48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950</v>
      </c>
      <c r="O33" s="25">
        <f t="shared" si="3"/>
        <v>524854.48</v>
      </c>
    </row>
    <row r="34" spans="1:15" s="26" customFormat="1" ht="26.4" x14ac:dyDescent="0.25">
      <c r="A34" s="70">
        <v>22</v>
      </c>
      <c r="B34" s="72" t="s">
        <v>337</v>
      </c>
      <c r="C34" s="73" t="s">
        <v>295</v>
      </c>
      <c r="D34" s="74" t="s">
        <v>338</v>
      </c>
      <c r="E34" s="75">
        <v>400</v>
      </c>
      <c r="F34" s="74">
        <v>227072.88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400</v>
      </c>
      <c r="O34" s="25">
        <f t="shared" si="3"/>
        <v>227072.88</v>
      </c>
    </row>
    <row r="35" spans="1:15" s="26" customFormat="1" ht="13.2" x14ac:dyDescent="0.25">
      <c r="A35" s="70">
        <v>23</v>
      </c>
      <c r="B35" s="72" t="s">
        <v>339</v>
      </c>
      <c r="C35" s="73" t="s">
        <v>295</v>
      </c>
      <c r="D35" s="74" t="s">
        <v>340</v>
      </c>
      <c r="E35" s="75">
        <v>156</v>
      </c>
      <c r="F35" s="74">
        <v>10129.480000000001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156</v>
      </c>
      <c r="O35" s="25">
        <f t="shared" si="3"/>
        <v>10129.480000000001</v>
      </c>
    </row>
    <row r="36" spans="1:15" s="26" customFormat="1" ht="26.4" x14ac:dyDescent="0.25">
      <c r="A36" s="70">
        <v>24</v>
      </c>
      <c r="B36" s="72" t="s">
        <v>341</v>
      </c>
      <c r="C36" s="73" t="s">
        <v>298</v>
      </c>
      <c r="D36" s="74">
        <v>380</v>
      </c>
      <c r="E36" s="75">
        <v>7</v>
      </c>
      <c r="F36" s="74">
        <v>2660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7</v>
      </c>
      <c r="O36" s="25">
        <f t="shared" si="3"/>
        <v>2660</v>
      </c>
    </row>
    <row r="37" spans="1:15" s="26" customFormat="1" ht="26.4" x14ac:dyDescent="0.25">
      <c r="A37" s="70">
        <v>25</v>
      </c>
      <c r="B37" s="72" t="s">
        <v>342</v>
      </c>
      <c r="C37" s="73" t="s">
        <v>295</v>
      </c>
      <c r="D37" s="74" t="s">
        <v>343</v>
      </c>
      <c r="E37" s="75">
        <v>765</v>
      </c>
      <c r="F37" s="74">
        <v>321728.40000000002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765</v>
      </c>
      <c r="O37" s="25">
        <f t="shared" si="3"/>
        <v>321728.40000000002</v>
      </c>
    </row>
    <row r="38" spans="1:15" s="26" customFormat="1" ht="26.4" x14ac:dyDescent="0.25">
      <c r="A38" s="70">
        <v>26</v>
      </c>
      <c r="B38" s="72" t="s">
        <v>344</v>
      </c>
      <c r="C38" s="73" t="s">
        <v>298</v>
      </c>
      <c r="D38" s="74" t="s">
        <v>345</v>
      </c>
      <c r="E38" s="75">
        <v>23</v>
      </c>
      <c r="F38" s="74">
        <v>8826.52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23</v>
      </c>
      <c r="O38" s="25">
        <f t="shared" si="3"/>
        <v>8826.52</v>
      </c>
    </row>
    <row r="39" spans="1:15" s="26" customFormat="1" ht="13.2" x14ac:dyDescent="0.25">
      <c r="A39" s="70">
        <v>27</v>
      </c>
      <c r="B39" s="72" t="s">
        <v>346</v>
      </c>
      <c r="C39" s="73" t="s">
        <v>306</v>
      </c>
      <c r="D39" s="74" t="s">
        <v>347</v>
      </c>
      <c r="E39" s="75">
        <v>100</v>
      </c>
      <c r="F39" s="74">
        <v>4763.3900000000003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100</v>
      </c>
      <c r="O39" s="25">
        <f t="shared" si="3"/>
        <v>4763.3900000000003</v>
      </c>
    </row>
    <row r="40" spans="1:15" s="26" customFormat="1" ht="26.4" x14ac:dyDescent="0.25">
      <c r="A40" s="70">
        <v>28</v>
      </c>
      <c r="B40" s="72" t="s">
        <v>348</v>
      </c>
      <c r="C40" s="73" t="s">
        <v>295</v>
      </c>
      <c r="D40" s="74" t="s">
        <v>349</v>
      </c>
      <c r="E40" s="75">
        <v>4000</v>
      </c>
      <c r="F40" s="74">
        <v>52266.76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4000</v>
      </c>
      <c r="O40" s="25">
        <f t="shared" si="3"/>
        <v>52266.76</v>
      </c>
    </row>
    <row r="41" spans="1:15" s="17" customFormat="1" ht="13.5" customHeight="1" thickBot="1" x14ac:dyDescent="0.3"/>
    <row r="42" spans="1:15" s="17" customFormat="1" ht="26.25" customHeight="1" x14ac:dyDescent="0.25">
      <c r="A42" s="92" t="s">
        <v>139</v>
      </c>
      <c r="B42" s="86" t="s">
        <v>32</v>
      </c>
      <c r="C42" s="97" t="s">
        <v>141</v>
      </c>
      <c r="D42" s="86" t="s">
        <v>142</v>
      </c>
      <c r="E42" s="86" t="s">
        <v>393</v>
      </c>
      <c r="F42" s="86"/>
      <c r="G42" s="87" t="s">
        <v>146</v>
      </c>
    </row>
    <row r="43" spans="1:15" s="17" customFormat="1" ht="12.75" customHeight="1" x14ac:dyDescent="0.25">
      <c r="A43" s="93"/>
      <c r="B43" s="95"/>
      <c r="C43" s="98"/>
      <c r="D43" s="95"/>
      <c r="E43" s="90" t="s">
        <v>147</v>
      </c>
      <c r="F43" s="90" t="s">
        <v>148</v>
      </c>
      <c r="G43" s="88"/>
    </row>
    <row r="44" spans="1:15" s="17" customFormat="1" ht="13.5" customHeight="1" thickBot="1" x14ac:dyDescent="0.3">
      <c r="A44" s="94"/>
      <c r="B44" s="96"/>
      <c r="C44" s="99"/>
      <c r="D44" s="96"/>
      <c r="E44" s="91"/>
      <c r="F44" s="91"/>
      <c r="G44" s="89"/>
    </row>
    <row r="45" spans="1:15" s="26" customFormat="1" ht="13.2" x14ac:dyDescent="0.25">
      <c r="A45" s="70">
        <v>29</v>
      </c>
      <c r="B45" s="72" t="s">
        <v>350</v>
      </c>
      <c r="C45" s="73" t="s">
        <v>295</v>
      </c>
      <c r="D45" s="74" t="s">
        <v>351</v>
      </c>
      <c r="E45" s="75"/>
      <c r="F45" s="74"/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ref="N45:N62" si="4">E45</f>
        <v>0</v>
      </c>
      <c r="O45" s="25">
        <f t="shared" ref="O45:O62" si="5">F45</f>
        <v>0</v>
      </c>
    </row>
    <row r="46" spans="1:15" s="26" customFormat="1" ht="26.4" x14ac:dyDescent="0.25">
      <c r="A46" s="70">
        <v>30</v>
      </c>
      <c r="B46" s="72" t="s">
        <v>352</v>
      </c>
      <c r="C46" s="73" t="s">
        <v>295</v>
      </c>
      <c r="D46" s="74" t="s">
        <v>328</v>
      </c>
      <c r="E46" s="75">
        <v>10</v>
      </c>
      <c r="F46" s="74">
        <v>266.67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10</v>
      </c>
      <c r="O46" s="25">
        <f t="shared" si="5"/>
        <v>266.67</v>
      </c>
    </row>
    <row r="47" spans="1:15" s="26" customFormat="1" ht="26.4" x14ac:dyDescent="0.25">
      <c r="A47" s="70">
        <v>31</v>
      </c>
      <c r="B47" s="72" t="s">
        <v>353</v>
      </c>
      <c r="C47" s="73" t="s">
        <v>311</v>
      </c>
      <c r="D47" s="74" t="s">
        <v>354</v>
      </c>
      <c r="E47" s="75">
        <v>40</v>
      </c>
      <c r="F47" s="74">
        <v>160.01000000000002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40</v>
      </c>
      <c r="O47" s="25">
        <f t="shared" si="5"/>
        <v>160.01000000000002</v>
      </c>
    </row>
    <row r="48" spans="1:15" s="26" customFormat="1" ht="13.2" x14ac:dyDescent="0.25">
      <c r="A48" s="70">
        <v>32</v>
      </c>
      <c r="B48" s="72" t="s">
        <v>355</v>
      </c>
      <c r="C48" s="73" t="s">
        <v>295</v>
      </c>
      <c r="D48" s="74">
        <v>3045</v>
      </c>
      <c r="E48" s="75">
        <v>4</v>
      </c>
      <c r="F48" s="74">
        <v>12180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4</v>
      </c>
      <c r="O48" s="25">
        <f t="shared" si="5"/>
        <v>12180</v>
      </c>
    </row>
    <row r="49" spans="1:15" s="26" customFormat="1" ht="26.4" x14ac:dyDescent="0.25">
      <c r="A49" s="70">
        <v>33</v>
      </c>
      <c r="B49" s="72" t="s">
        <v>356</v>
      </c>
      <c r="C49" s="73" t="s">
        <v>298</v>
      </c>
      <c r="D49" s="74" t="s">
        <v>357</v>
      </c>
      <c r="E49" s="75">
        <v>8</v>
      </c>
      <c r="F49" s="74">
        <v>7447.76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8</v>
      </c>
      <c r="O49" s="25">
        <f t="shared" si="5"/>
        <v>7447.76</v>
      </c>
    </row>
    <row r="50" spans="1:15" s="26" customFormat="1" ht="13.2" x14ac:dyDescent="0.25">
      <c r="A50" s="70">
        <v>34</v>
      </c>
      <c r="B50" s="72" t="s">
        <v>358</v>
      </c>
      <c r="C50" s="73" t="s">
        <v>295</v>
      </c>
      <c r="D50" s="74" t="s">
        <v>359</v>
      </c>
      <c r="E50" s="75">
        <v>31</v>
      </c>
      <c r="F50" s="74">
        <v>268.23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31</v>
      </c>
      <c r="O50" s="25">
        <f t="shared" si="5"/>
        <v>268.23</v>
      </c>
    </row>
    <row r="51" spans="1:15" s="26" customFormat="1" ht="26.4" x14ac:dyDescent="0.25">
      <c r="A51" s="70">
        <v>35</v>
      </c>
      <c r="B51" s="72" t="s">
        <v>360</v>
      </c>
      <c r="C51" s="73" t="s">
        <v>295</v>
      </c>
      <c r="D51" s="74" t="s">
        <v>354</v>
      </c>
      <c r="E51" s="75">
        <v>530</v>
      </c>
      <c r="F51" s="74">
        <v>2120.04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530</v>
      </c>
      <c r="O51" s="25">
        <f t="shared" si="5"/>
        <v>2120.04</v>
      </c>
    </row>
    <row r="52" spans="1:15" s="26" customFormat="1" ht="13.2" x14ac:dyDescent="0.25">
      <c r="A52" s="70">
        <v>36</v>
      </c>
      <c r="B52" s="72" t="s">
        <v>361</v>
      </c>
      <c r="C52" s="73" t="s">
        <v>295</v>
      </c>
      <c r="D52" s="74" t="s">
        <v>362</v>
      </c>
      <c r="E52" s="75">
        <v>575</v>
      </c>
      <c r="F52" s="74">
        <v>30792.07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575</v>
      </c>
      <c r="O52" s="25">
        <f t="shared" si="5"/>
        <v>30792.07</v>
      </c>
    </row>
    <row r="53" spans="1:15" s="26" customFormat="1" ht="26.4" x14ac:dyDescent="0.25">
      <c r="A53" s="70">
        <v>37</v>
      </c>
      <c r="B53" s="72" t="s">
        <v>363</v>
      </c>
      <c r="C53" s="73" t="s">
        <v>295</v>
      </c>
      <c r="D53" s="74" t="s">
        <v>364</v>
      </c>
      <c r="E53" s="75"/>
      <c r="F53" s="74"/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0</v>
      </c>
      <c r="O53" s="25">
        <f t="shared" si="5"/>
        <v>0</v>
      </c>
    </row>
    <row r="54" spans="1:15" s="26" customFormat="1" ht="13.2" x14ac:dyDescent="0.25">
      <c r="A54" s="70">
        <v>38</v>
      </c>
      <c r="B54" s="72" t="s">
        <v>365</v>
      </c>
      <c r="C54" s="73" t="s">
        <v>295</v>
      </c>
      <c r="D54" s="74" t="s">
        <v>366</v>
      </c>
      <c r="E54" s="75">
        <v>67</v>
      </c>
      <c r="F54" s="74">
        <v>7876.6500000000005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67</v>
      </c>
      <c r="O54" s="25">
        <f t="shared" si="5"/>
        <v>7876.6500000000005</v>
      </c>
    </row>
    <row r="55" spans="1:15" s="26" customFormat="1" ht="13.2" x14ac:dyDescent="0.25">
      <c r="A55" s="70">
        <v>39</v>
      </c>
      <c r="B55" s="72" t="s">
        <v>367</v>
      </c>
      <c r="C55" s="73" t="s">
        <v>298</v>
      </c>
      <c r="D55" s="74">
        <v>80</v>
      </c>
      <c r="E55" s="75">
        <v>4</v>
      </c>
      <c r="F55" s="74">
        <v>320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4</v>
      </c>
      <c r="O55" s="25">
        <f t="shared" si="5"/>
        <v>320</v>
      </c>
    </row>
    <row r="56" spans="1:15" s="26" customFormat="1" ht="26.4" x14ac:dyDescent="0.25">
      <c r="A56" s="70">
        <v>40</v>
      </c>
      <c r="B56" s="72" t="s">
        <v>368</v>
      </c>
      <c r="C56" s="73" t="s">
        <v>298</v>
      </c>
      <c r="D56" s="74" t="s">
        <v>369</v>
      </c>
      <c r="E56" s="75">
        <v>100</v>
      </c>
      <c r="F56" s="74">
        <v>2290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100</v>
      </c>
      <c r="O56" s="25">
        <f t="shared" si="5"/>
        <v>2290</v>
      </c>
    </row>
    <row r="57" spans="1:15" s="26" customFormat="1" ht="39.6" x14ac:dyDescent="0.25">
      <c r="A57" s="70">
        <v>41</v>
      </c>
      <c r="B57" s="72" t="s">
        <v>370</v>
      </c>
      <c r="C57" s="73" t="s">
        <v>371</v>
      </c>
      <c r="D57" s="74">
        <v>1350</v>
      </c>
      <c r="E57" s="75">
        <v>10</v>
      </c>
      <c r="F57" s="74">
        <v>13500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10</v>
      </c>
      <c r="O57" s="25">
        <f t="shared" si="5"/>
        <v>13500</v>
      </c>
    </row>
    <row r="58" spans="1:15" s="26" customFormat="1" ht="26.4" x14ac:dyDescent="0.25">
      <c r="A58" s="70">
        <v>42</v>
      </c>
      <c r="B58" s="72" t="s">
        <v>372</v>
      </c>
      <c r="C58" s="73" t="s">
        <v>303</v>
      </c>
      <c r="D58" s="74">
        <v>130</v>
      </c>
      <c r="E58" s="75">
        <v>50</v>
      </c>
      <c r="F58" s="74">
        <v>6500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50</v>
      </c>
      <c r="O58" s="25">
        <f t="shared" si="5"/>
        <v>6500</v>
      </c>
    </row>
    <row r="59" spans="1:15" s="26" customFormat="1" ht="13.2" x14ac:dyDescent="0.25">
      <c r="A59" s="70">
        <v>43</v>
      </c>
      <c r="B59" s="72" t="s">
        <v>373</v>
      </c>
      <c r="C59" s="73" t="s">
        <v>298</v>
      </c>
      <c r="D59" s="74" t="s">
        <v>374</v>
      </c>
      <c r="E59" s="75">
        <v>0.8</v>
      </c>
      <c r="F59" s="74">
        <v>2466.6600000000003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0.8</v>
      </c>
      <c r="O59" s="25">
        <f t="shared" si="5"/>
        <v>2466.6600000000003</v>
      </c>
    </row>
    <row r="60" spans="1:15" s="26" customFormat="1" ht="13.2" x14ac:dyDescent="0.25">
      <c r="A60" s="70">
        <v>44</v>
      </c>
      <c r="B60" s="72" t="s">
        <v>375</v>
      </c>
      <c r="C60" s="73" t="s">
        <v>298</v>
      </c>
      <c r="D60" s="74">
        <v>304</v>
      </c>
      <c r="E60" s="75">
        <v>2</v>
      </c>
      <c r="F60" s="74">
        <v>608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2</v>
      </c>
      <c r="O60" s="25">
        <f t="shared" si="5"/>
        <v>608</v>
      </c>
    </row>
    <row r="61" spans="1:15" s="26" customFormat="1" ht="13.2" x14ac:dyDescent="0.25">
      <c r="A61" s="70">
        <v>45</v>
      </c>
      <c r="B61" s="72" t="s">
        <v>376</v>
      </c>
      <c r="C61" s="73" t="s">
        <v>306</v>
      </c>
      <c r="D61" s="74">
        <v>135</v>
      </c>
      <c r="E61" s="75">
        <v>30</v>
      </c>
      <c r="F61" s="74">
        <v>4050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30</v>
      </c>
      <c r="O61" s="25">
        <f t="shared" si="5"/>
        <v>4050</v>
      </c>
    </row>
    <row r="62" spans="1:15" s="26" customFormat="1" ht="26.4" x14ac:dyDescent="0.25">
      <c r="A62" s="70">
        <v>46</v>
      </c>
      <c r="B62" s="72" t="s">
        <v>377</v>
      </c>
      <c r="C62" s="73" t="s">
        <v>306</v>
      </c>
      <c r="D62" s="74">
        <v>124</v>
      </c>
      <c r="E62" s="75">
        <v>10</v>
      </c>
      <c r="F62" s="74">
        <v>1240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10</v>
      </c>
      <c r="O62" s="25">
        <f t="shared" si="5"/>
        <v>1240</v>
      </c>
    </row>
    <row r="63" spans="1:15" s="17" customFormat="1" ht="13.5" customHeight="1" thickBot="1" x14ac:dyDescent="0.3"/>
    <row r="64" spans="1:15" s="17" customFormat="1" ht="26.25" customHeight="1" x14ac:dyDescent="0.25">
      <c r="A64" s="92" t="s">
        <v>139</v>
      </c>
      <c r="B64" s="86" t="s">
        <v>32</v>
      </c>
      <c r="C64" s="97" t="s">
        <v>141</v>
      </c>
      <c r="D64" s="86" t="s">
        <v>142</v>
      </c>
      <c r="E64" s="86" t="s">
        <v>393</v>
      </c>
      <c r="F64" s="86"/>
      <c r="G64" s="87" t="s">
        <v>146</v>
      </c>
    </row>
    <row r="65" spans="1:15" s="17" customFormat="1" ht="12.75" customHeight="1" x14ac:dyDescent="0.25">
      <c r="A65" s="93"/>
      <c r="B65" s="95"/>
      <c r="C65" s="98"/>
      <c r="D65" s="95"/>
      <c r="E65" s="90" t="s">
        <v>147</v>
      </c>
      <c r="F65" s="90" t="s">
        <v>148</v>
      </c>
      <c r="G65" s="88"/>
    </row>
    <row r="66" spans="1:15" s="17" customFormat="1" ht="13.5" customHeight="1" thickBot="1" x14ac:dyDescent="0.3">
      <c r="A66" s="94"/>
      <c r="B66" s="96"/>
      <c r="C66" s="99"/>
      <c r="D66" s="96"/>
      <c r="E66" s="91"/>
      <c r="F66" s="91"/>
      <c r="G66" s="89"/>
    </row>
    <row r="67" spans="1:15" s="26" customFormat="1" ht="26.4" x14ac:dyDescent="0.25">
      <c r="A67" s="70">
        <v>47</v>
      </c>
      <c r="B67" s="72" t="s">
        <v>378</v>
      </c>
      <c r="C67" s="73" t="s">
        <v>295</v>
      </c>
      <c r="D67" s="74" t="s">
        <v>379</v>
      </c>
      <c r="E67" s="75">
        <v>350</v>
      </c>
      <c r="F67" s="74">
        <v>24365.57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ref="N67:N77" si="6">E67</f>
        <v>350</v>
      </c>
      <c r="O67" s="25">
        <f t="shared" ref="O67:O77" si="7">F67</f>
        <v>24365.57</v>
      </c>
    </row>
    <row r="68" spans="1:15" s="26" customFormat="1" ht="26.4" x14ac:dyDescent="0.25">
      <c r="A68" s="70">
        <v>48</v>
      </c>
      <c r="B68" s="72" t="s">
        <v>380</v>
      </c>
      <c r="C68" s="73" t="s">
        <v>311</v>
      </c>
      <c r="D68" s="74" t="s">
        <v>381</v>
      </c>
      <c r="E68" s="75">
        <v>1892</v>
      </c>
      <c r="F68" s="74">
        <v>11673.640000000001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1892</v>
      </c>
      <c r="O68" s="25">
        <f t="shared" si="7"/>
        <v>11673.640000000001</v>
      </c>
    </row>
    <row r="69" spans="1:15" s="26" customFormat="1" ht="13.2" x14ac:dyDescent="0.25">
      <c r="A69" s="70">
        <v>49</v>
      </c>
      <c r="B69" s="72" t="s">
        <v>382</v>
      </c>
      <c r="C69" s="73" t="s">
        <v>311</v>
      </c>
      <c r="D69" s="74">
        <v>7</v>
      </c>
      <c r="E69" s="75">
        <v>22</v>
      </c>
      <c r="F69" s="74">
        <v>154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22</v>
      </c>
      <c r="O69" s="25">
        <f t="shared" si="7"/>
        <v>154</v>
      </c>
    </row>
    <row r="70" spans="1:15" s="26" customFormat="1" ht="13.2" x14ac:dyDescent="0.25">
      <c r="A70" s="70">
        <v>50</v>
      </c>
      <c r="B70" s="72" t="s">
        <v>383</v>
      </c>
      <c r="C70" s="73" t="s">
        <v>311</v>
      </c>
      <c r="D70" s="74">
        <v>7</v>
      </c>
      <c r="E70" s="75"/>
      <c r="F70" s="74"/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0</v>
      </c>
      <c r="O70" s="25">
        <f t="shared" si="7"/>
        <v>0</v>
      </c>
    </row>
    <row r="71" spans="1:15" s="26" customFormat="1" ht="13.2" x14ac:dyDescent="0.25">
      <c r="A71" s="70">
        <v>51</v>
      </c>
      <c r="B71" s="72" t="s">
        <v>384</v>
      </c>
      <c r="C71" s="73" t="s">
        <v>306</v>
      </c>
      <c r="D71" s="74">
        <v>118</v>
      </c>
      <c r="E71" s="75">
        <v>30</v>
      </c>
      <c r="F71" s="74">
        <v>3540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30</v>
      </c>
      <c r="O71" s="25">
        <f t="shared" si="7"/>
        <v>3540</v>
      </c>
    </row>
    <row r="72" spans="1:15" s="26" customFormat="1" ht="26.4" x14ac:dyDescent="0.25">
      <c r="A72" s="70">
        <v>52</v>
      </c>
      <c r="B72" s="72" t="s">
        <v>385</v>
      </c>
      <c r="C72" s="73" t="s">
        <v>306</v>
      </c>
      <c r="D72" s="74">
        <v>150</v>
      </c>
      <c r="E72" s="75">
        <v>15</v>
      </c>
      <c r="F72" s="74">
        <v>2250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15</v>
      </c>
      <c r="O72" s="25">
        <f t="shared" si="7"/>
        <v>2250</v>
      </c>
    </row>
    <row r="73" spans="1:15" s="26" customFormat="1" ht="13.2" x14ac:dyDescent="0.25">
      <c r="A73" s="70">
        <v>53</v>
      </c>
      <c r="B73" s="72" t="s">
        <v>386</v>
      </c>
      <c r="C73" s="73" t="s">
        <v>298</v>
      </c>
      <c r="D73" s="74">
        <v>298</v>
      </c>
      <c r="E73" s="75">
        <v>0.8</v>
      </c>
      <c r="F73" s="74">
        <v>238.4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0.8</v>
      </c>
      <c r="O73" s="25">
        <f t="shared" si="7"/>
        <v>238.4</v>
      </c>
    </row>
    <row r="74" spans="1:15" s="26" customFormat="1" ht="13.2" x14ac:dyDescent="0.25">
      <c r="A74" s="70">
        <v>54</v>
      </c>
      <c r="B74" s="72" t="s">
        <v>386</v>
      </c>
      <c r="C74" s="73" t="s">
        <v>303</v>
      </c>
      <c r="D74" s="74" t="s">
        <v>387</v>
      </c>
      <c r="E74" s="75">
        <v>50</v>
      </c>
      <c r="F74" s="74">
        <v>16390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50</v>
      </c>
      <c r="O74" s="25">
        <f t="shared" si="7"/>
        <v>16390</v>
      </c>
    </row>
    <row r="75" spans="1:15" s="26" customFormat="1" ht="13.2" x14ac:dyDescent="0.25">
      <c r="A75" s="70">
        <v>55</v>
      </c>
      <c r="B75" s="72" t="s">
        <v>388</v>
      </c>
      <c r="C75" s="73" t="s">
        <v>295</v>
      </c>
      <c r="D75" s="74">
        <v>63</v>
      </c>
      <c r="E75" s="75"/>
      <c r="F75" s="74"/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0</v>
      </c>
      <c r="O75" s="25">
        <f t="shared" si="7"/>
        <v>0</v>
      </c>
    </row>
    <row r="76" spans="1:15" s="26" customFormat="1" ht="13.2" x14ac:dyDescent="0.25">
      <c r="A76" s="70">
        <v>56</v>
      </c>
      <c r="B76" s="72" t="s">
        <v>389</v>
      </c>
      <c r="C76" s="73" t="s">
        <v>295</v>
      </c>
      <c r="D76" s="74"/>
      <c r="E76" s="75">
        <v>23</v>
      </c>
      <c r="F76" s="74"/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23</v>
      </c>
      <c r="O76" s="25">
        <f t="shared" si="7"/>
        <v>0</v>
      </c>
    </row>
    <row r="77" spans="1:15" s="26" customFormat="1" ht="13.8" thickBot="1" x14ac:dyDescent="0.3">
      <c r="A77" s="70">
        <v>57</v>
      </c>
      <c r="B77" s="72" t="s">
        <v>390</v>
      </c>
      <c r="C77" s="73" t="s">
        <v>295</v>
      </c>
      <c r="D77" s="74" t="s">
        <v>391</v>
      </c>
      <c r="E77" s="75">
        <v>50</v>
      </c>
      <c r="F77" s="74">
        <v>7386.5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50</v>
      </c>
      <c r="O77" s="25">
        <f t="shared" si="7"/>
        <v>7386.5</v>
      </c>
    </row>
    <row r="78" spans="1:15" s="17" customFormat="1" ht="13.8" thickBot="1" x14ac:dyDescent="0.3">
      <c r="A78" s="27"/>
      <c r="B78" s="29"/>
      <c r="C78" s="29"/>
      <c r="D78" s="30"/>
      <c r="E78" s="31">
        <f>SUM(Лист1!N4:N77)</f>
        <v>12249.599999999999</v>
      </c>
      <c r="F78" s="32">
        <f>SUM(Лист1!O4:O77)</f>
        <v>1753863.5199999996</v>
      </c>
      <c r="G78" s="33"/>
    </row>
    <row r="79" spans="1:15" s="17" customFormat="1" ht="13.2" x14ac:dyDescent="0.25"/>
  </sheetData>
  <mergeCells count="32">
    <mergeCell ref="A4:A6"/>
    <mergeCell ref="B4:B6"/>
    <mergeCell ref="C4:C6"/>
    <mergeCell ref="F5:F6"/>
    <mergeCell ref="D4:D6"/>
    <mergeCell ref="E4:F4"/>
    <mergeCell ref="G4:G6"/>
    <mergeCell ref="E5:E6"/>
    <mergeCell ref="E21:F21"/>
    <mergeCell ref="G21:G23"/>
    <mergeCell ref="E22:E23"/>
    <mergeCell ref="F22:F23"/>
    <mergeCell ref="A21:A23"/>
    <mergeCell ref="B21:B23"/>
    <mergeCell ref="C21:C23"/>
    <mergeCell ref="D21:D23"/>
    <mergeCell ref="E42:F42"/>
    <mergeCell ref="G42:G44"/>
    <mergeCell ref="E43:E44"/>
    <mergeCell ref="F43:F44"/>
    <mergeCell ref="A42:A44"/>
    <mergeCell ref="B42:B44"/>
    <mergeCell ref="C42:C44"/>
    <mergeCell ref="D42:D44"/>
    <mergeCell ref="E64:F64"/>
    <mergeCell ref="G64:G66"/>
    <mergeCell ref="E65:E66"/>
    <mergeCell ref="F65:F66"/>
    <mergeCell ref="A64:A66"/>
    <mergeCell ref="B64:B66"/>
    <mergeCell ref="C64:C66"/>
    <mergeCell ref="D64:D6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" manualBreakCount="4">
    <brk id="19" max="16383" man="1"/>
    <brk id="40" max="16383" man="1"/>
    <brk id="62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2021-02-09T14:14:07Z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