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Лист1!$A$108:$A$116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E115" i="4"/>
  <c r="C33" i="2"/>
  <c r="L33" i="2"/>
  <c r="H33" i="2"/>
  <c r="F33" i="2"/>
  <c r="H32" i="2"/>
  <c r="F115" i="4" l="1"/>
</calcChain>
</file>

<file path=xl/sharedStrings.xml><?xml version="1.0" encoding="utf-8"?>
<sst xmlns="http://schemas.openxmlformats.org/spreadsheetml/2006/main" count="820" uniqueCount="435">
  <si>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</si>
  <si>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</si>
  <si>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</si>
  <si>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</si>
  <si>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</si>
  <si>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</si>
  <si>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</si>
  <si>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</si>
  <si>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</si>
  <si>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</si>
  <si>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</si>
  <si>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</si>
  <si>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</si>
  <si>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</si>
  <si>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</si>
  <si>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</si>
  <si>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</si>
  <si>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</si>
  <si>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</si>
  <si>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</si>
  <si>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</si>
  <si>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</si>
  <si>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</si>
  <si>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</si>
  <si>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</si>
  <si>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</si>
  <si>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</si>
  <si>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</si>
  <si>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</si>
  <si>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</si>
  <si>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</si>
  <si>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</si>
  <si>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</si>
  <si>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</si>
  <si>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</si>
  <si>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</si>
  <si>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</si>
  <si>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</si>
  <si>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</si>
  <si>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</si>
  <si>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</si>
  <si>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</si>
  <si>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</si>
  <si>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</si>
  <si>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</si>
  <si>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</si>
  <si>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</si>
  <si>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</si>
  <si>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</si>
  <si>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</si>
  <si>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</si>
  <si>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</si>
  <si>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</si>
  <si>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</si>
  <si>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</si>
  <si>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</si>
  <si>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</si>
  <si>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</si>
  <si>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</si>
  <si>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</si>
  <si>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</si>
  <si>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</si>
  <si>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</si>
  <si>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</si>
  <si>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</si>
  <si>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</si>
  <si>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</si>
  <si>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</si>
  <si>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</si>
  <si>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</si>
  <si>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</si>
  <si>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</si>
  <si>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</si>
  <si>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</si>
  <si>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</si>
  <si>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</si>
  <si>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</si>
  <si>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</si>
  <si>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</si>
  <si>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</si>
  <si>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</si>
  <si>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</si>
  <si>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</si>
  <si>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</si>
  <si>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</si>
  <si>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</si>
  <si>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</si>
  <si>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</si>
  <si>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</si>
  <si>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</si>
  <si>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</si>
  <si>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</si>
  <si>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</si>
  <si>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</si>
  <si>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</si>
  <si>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</si>
  <si>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</si>
  <si>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</si>
  <si>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</si>
  <si>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</si>
  <si>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</si>
  <si>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</si>
  <si>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</si>
  <si>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</si>
  <si>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</si>
  <si>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</si>
  <si>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</si>
  <si>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</si>
  <si>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</si>
  <si>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</si>
  <si>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</si>
  <si>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</si>
  <si>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</si>
  <si>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</si>
  <si>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</si>
  <si>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</si>
  <si>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</si>
  <si>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</si>
  <si>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</si>
  <si>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</si>
  <si>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</si>
  <si>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</si>
  <si>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</si>
  <si>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</si>
  <si>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</si>
  <si>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</si>
  <si>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</si>
  <si>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</si>
  <si>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</si>
  <si>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</si>
  <si>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</si>
  <si>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</si>
  <si>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</si>
  <si>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</si>
  <si>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</si>
  <si>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</si>
  <si>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</si>
  <si>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</si>
  <si>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</si>
  <si>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</si>
  <si>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</si>
  <si>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</si>
  <si>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</si>
  <si>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</si>
  <si>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</si>
  <si>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</si>
  <si>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</si>
  <si>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</si>
  <si>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</si>
  <si>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</si>
  <si>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</si>
  <si>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</si>
  <si>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</si>
  <si>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</si>
  <si>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</si>
  <si>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</si>
  <si>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</si>
  <si>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</si>
  <si>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</si>
  <si>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</si>
  <si>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</si>
  <si>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</si>
  <si>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</si>
  <si>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</si>
  <si>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</si>
  <si>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</si>
  <si>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</si>
  <si>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</si>
  <si>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</si>
  <si>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</si>
  <si>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</si>
  <si>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</si>
  <si>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</si>
  <si>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</si>
  <si>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</si>
  <si>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</si>
  <si>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</si>
  <si>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</si>
  <si>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</si>
  <si>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</si>
  <si>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</si>
  <si>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</si>
  <si>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</si>
  <si>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</si>
  <si>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</si>
  <si>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</si>
  <si>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</si>
  <si>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</si>
  <si>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</si>
  <si>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</si>
  <si>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</si>
  <si>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</si>
  <si>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</si>
  <si>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</si>
  <si>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</si>
  <si>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</si>
  <si>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</si>
  <si>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</si>
  <si>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</si>
  <si>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</si>
  <si>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</si>
  <si>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</si>
  <si>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</si>
  <si>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</si>
  <si>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</si>
  <si>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</si>
  <si>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</si>
  <si>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</si>
  <si>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</si>
  <si>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</si>
  <si>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</si>
  <si>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</si>
  <si>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</si>
  <si>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</si>
  <si>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</si>
  <si>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</si>
  <si>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</si>
  <si>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</si>
  <si>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</si>
  <si>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</si>
  <si>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</si>
  <si>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</si>
  <si>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</si>
  <si>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</si>
  <si>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</si>
  <si>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</si>
  <si>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</si>
  <si>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</si>
  <si>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</si>
  <si>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</si>
  <si>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</si>
  <si>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</si>
  <si>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</si>
  <si>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</si>
  <si>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</si>
  <si>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</si>
  <si>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</si>
  <si>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</si>
  <si>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</si>
  <si>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</si>
  <si>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</si>
  <si>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</si>
  <si>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</si>
  <si>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</si>
  <si>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</si>
  <si>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</si>
  <si>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</si>
  <si>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</si>
  <si>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</si>
  <si>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</si>
  <si>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</si>
  <si>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</si>
  <si>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</si>
  <si>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</si>
  <si>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</si>
  <si>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</si>
  <si>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</si>
  <si>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</si>
  <si>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</si>
  <si>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</si>
  <si>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</si>
  <si>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</si>
  <si>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</si>
  <si>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</si>
  <si>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</si>
  <si>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</si>
  <si>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</si>
  <si>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</si>
  <si>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</si>
  <si>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</si>
  <si>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</si>
  <si>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</si>
  <si>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</si>
  <si>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</si>
  <si>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</si>
  <si>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</si>
  <si>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</si>
  <si>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</si>
  <si>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</si>
  <si>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</si>
  <si>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</si>
  <si>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</si>
  <si>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</si>
  <si>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</si>
  <si>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</si>
  <si>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</si>
  <si>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</si>
  <si>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</si>
  <si>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</si>
  <si>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</si>
  <si>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</si>
  <si>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</si>
  <si>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</si>
  <si>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</si>
  <si>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</si>
  <si>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АЛУВІА таблетки по 200 мг/50мг по120 таб. у флаконі </t>
  </si>
  <si>
    <t>упак</t>
  </si>
  <si>
    <t>1644,55</t>
  </si>
  <si>
    <t xml:space="preserve">АЛУВІА таблетки по 200 мг/50мг по120 таб. у флаконі (№ Г-182 від 02.07.2020р. </t>
  </si>
  <si>
    <t>1624,62</t>
  </si>
  <si>
    <t xml:space="preserve">Антисептик  для  рук 5л </t>
  </si>
  <si>
    <t>кан</t>
  </si>
  <si>
    <t>1816,36</t>
  </si>
  <si>
    <t xml:space="preserve">Антисептик засіб для дезінфекції рук 5л(корок) ТМ Vital+вміст спирту 75% </t>
  </si>
  <si>
    <t xml:space="preserve">Антисептичний засіб 3 л. </t>
  </si>
  <si>
    <t>шт.</t>
  </si>
  <si>
    <t xml:space="preserve">Антисептичний засіб для шкіри та поверхонь "Манорм Експерт"5л. </t>
  </si>
  <si>
    <t xml:space="preserve">Атракуріум-НОВО,р-н д/ін 10 мг/мл по 5 мл №5 </t>
  </si>
  <si>
    <t>186,54</t>
  </si>
  <si>
    <t xml:space="preserve">Бахіли </t>
  </si>
  <si>
    <t>пар</t>
  </si>
  <si>
    <t>1,24</t>
  </si>
  <si>
    <t xml:space="preserve">Бахіли поліетиленові (гум) </t>
  </si>
  <si>
    <t>1,34</t>
  </si>
  <si>
    <t xml:space="preserve">Вазоклін таб. 10мг №28 </t>
  </si>
  <si>
    <t xml:space="preserve">Дезінфікуючий  засіб "ЕМІ" 5 л </t>
  </si>
  <si>
    <t>л</t>
  </si>
  <si>
    <t xml:space="preserve">Дезінфікуючий  засіб 80 мл. </t>
  </si>
  <si>
    <t xml:space="preserve">Дезінфікуючий  засіб для обробки рук </t>
  </si>
  <si>
    <t xml:space="preserve">Декасан розчин 0,2мг/мл по200мл </t>
  </si>
  <si>
    <t>пляшка</t>
  </si>
  <si>
    <t>100,67</t>
  </si>
  <si>
    <t xml:space="preserve">Екран  захисний </t>
  </si>
  <si>
    <t>77,50</t>
  </si>
  <si>
    <t xml:space="preserve">Експрес-тест </t>
  </si>
  <si>
    <t>265,09</t>
  </si>
  <si>
    <t xml:space="preserve">Експрес-тест (2019-nCoV) </t>
  </si>
  <si>
    <t xml:space="preserve">Засіб для дезінфекції приміщень 10л(корок),ТМ Vital+Oxygene Bio </t>
  </si>
  <si>
    <t xml:space="preserve">Засіб для миття підлоги та інших поверхонь 5 кг </t>
  </si>
  <si>
    <t xml:space="preserve">Захисні окуляри </t>
  </si>
  <si>
    <t>94,51</t>
  </si>
  <si>
    <t xml:space="preserve">Захисний екран </t>
  </si>
  <si>
    <t xml:space="preserve">Захисний комбінезон </t>
  </si>
  <si>
    <t xml:space="preserve">Захисний комбінезон багаторазовий з капюшоном </t>
  </si>
  <si>
    <t xml:space="preserve">Захисний комбінезон з капюшоном  однор. </t>
  </si>
  <si>
    <t xml:space="preserve">Захисний одноразовий комбінезон для терапевт. догляду </t>
  </si>
  <si>
    <t xml:space="preserve">Захисний одяг 175 см </t>
  </si>
  <si>
    <t>675,97</t>
  </si>
  <si>
    <t xml:space="preserve">Захисний одяг 185 см </t>
  </si>
  <si>
    <t>686,18</t>
  </si>
  <si>
    <t xml:space="preserve">Захисний одяг для зон високого ризику 175 см </t>
  </si>
  <si>
    <t>551,61</t>
  </si>
  <si>
    <t xml:space="preserve">Захисний одяг для зон високого ризику 185 см </t>
  </si>
  <si>
    <t>567,68</t>
  </si>
  <si>
    <t xml:space="preserve">Захисний щиток </t>
  </si>
  <si>
    <t>61,04</t>
  </si>
  <si>
    <t xml:space="preserve">Квамател ліофілізат для р-ну д/ін по 20 мг,5фл з 5 амп по 5 мл р-ка </t>
  </si>
  <si>
    <t xml:space="preserve">Комбінезон захисний  з покриттям BeSafe MASTER(PP+microPE)50 г/м2 </t>
  </si>
  <si>
    <t xml:space="preserve">Комбінезон захистний одноразовий </t>
  </si>
  <si>
    <t xml:space="preserve">Комбінезон медичний </t>
  </si>
  <si>
    <t xml:space="preserve">Комбінезон нетканий 20гр/2м </t>
  </si>
  <si>
    <t xml:space="preserve">Комплект Тип 1 захисний медичний з ПВХ покриттям(комбінезон) розмір 1 </t>
  </si>
  <si>
    <t xml:space="preserve">Комплект для забору та транспортування біологічних зразків </t>
  </si>
  <si>
    <t>комп-т</t>
  </si>
  <si>
    <t>26,93</t>
  </si>
  <si>
    <t xml:space="preserve">Комплект одягу лікаря-інфекціоніста №1(одноразовий, н/стерильний) </t>
  </si>
  <si>
    <t>к-кт</t>
  </si>
  <si>
    <t>241,50</t>
  </si>
  <si>
    <t xml:space="preserve">Комплект одягу протиепідемічний "Славна" №27(гум) </t>
  </si>
  <si>
    <t>420,56</t>
  </si>
  <si>
    <t xml:space="preserve">Комплект одягу протиепідемічний (гум) </t>
  </si>
  <si>
    <t xml:space="preserve">Комплект одягу протиепідемічний (для біозахисту) </t>
  </si>
  <si>
    <t>320,14</t>
  </si>
  <si>
    <t xml:space="preserve">Комплект одягу протиепідемічного " BIO SETURITY" </t>
  </si>
  <si>
    <t xml:space="preserve">Конфундус ,таблетки 25мг/250мг по таб. ублістері по 10лліст.у короб. </t>
  </si>
  <si>
    <t>383,76</t>
  </si>
  <si>
    <t xml:space="preserve">Костюм індивідуального захисту </t>
  </si>
  <si>
    <t xml:space="preserve">Костюм(комбінезон)ізоляційний захистний </t>
  </si>
  <si>
    <t>511,10</t>
  </si>
  <si>
    <t xml:space="preserve">Латрен розчин для інфузій 0,5мг/мл по 400мл </t>
  </si>
  <si>
    <t>58,85</t>
  </si>
  <si>
    <t xml:space="preserve">Моксимак р-н для інфузій,400 мг/250 мл,по 250 мл </t>
  </si>
  <si>
    <t xml:space="preserve">Небулайзер  компресорний </t>
  </si>
  <si>
    <t xml:space="preserve">НовоРапід флекспен 100 ОД/мл №5,3мл </t>
  </si>
  <si>
    <t>930,97</t>
  </si>
  <si>
    <t xml:space="preserve">Норадреналін Тартрат Агетан кон.д/р-ну д/інф.2мг/мл 4мл №10 </t>
  </si>
  <si>
    <t>1608,87</t>
  </si>
  <si>
    <t xml:space="preserve">Одноразові маски </t>
  </si>
  <si>
    <t>8,65</t>
  </si>
  <si>
    <t xml:space="preserve">Одноразова захисна маска К №95 </t>
  </si>
  <si>
    <t>53,55</t>
  </si>
  <si>
    <t xml:space="preserve">Окуляри з клапаном </t>
  </si>
  <si>
    <t>117,56</t>
  </si>
  <si>
    <t xml:space="preserve">Окуляри захисні (гум) </t>
  </si>
  <si>
    <t xml:space="preserve">Окуляри захистні відкритого типу </t>
  </si>
  <si>
    <t xml:space="preserve">Окуляри захистні зі щитком №10 </t>
  </si>
  <si>
    <t xml:space="preserve">Омез по 40 мг у флаконах   №1 </t>
  </si>
  <si>
    <t xml:space="preserve">Омепразол 40мг №1 </t>
  </si>
  <si>
    <t>пак</t>
  </si>
  <si>
    <t>89,60</t>
  </si>
  <si>
    <t xml:space="preserve">Періндопрес А табл. 4 мг/5мг №30 </t>
  </si>
  <si>
    <t xml:space="preserve">Періндопрес А табл. 8 мг/10мг №30 </t>
  </si>
  <si>
    <t xml:space="preserve">Періндопрес табл. 4 мг №30 </t>
  </si>
  <si>
    <t xml:space="preserve">Плазмовен р-н для інфузій у фл. по 500 мл </t>
  </si>
  <si>
    <t>22,90</t>
  </si>
  <si>
    <t xml:space="preserve">Пропофол - ЛіПУРО 1% емульсія для інфуз. 10 мг/мл по 50 мл у фл №10 </t>
  </si>
  <si>
    <t xml:space="preserve">Пульсоксиметр пальцевий </t>
  </si>
  <si>
    <t>634,82</t>
  </si>
  <si>
    <t xml:space="preserve">Рідина для дезінфекції  поверхонь ORLEN </t>
  </si>
  <si>
    <t>49,28</t>
  </si>
  <si>
    <t xml:space="preserve">Рідина для дезінфекції VILLA SEPT </t>
  </si>
  <si>
    <t>83,23</t>
  </si>
  <si>
    <t xml:space="preserve">Рідина для дезінфекції рук   ORLEN </t>
  </si>
  <si>
    <t>65,71</t>
  </si>
  <si>
    <t xml:space="preserve">Райзодег Флекстач 3мл №5 </t>
  </si>
  <si>
    <t>3083,33</t>
  </si>
  <si>
    <t xml:space="preserve">Райзодег Флекстач,3 мл №5 </t>
  </si>
  <si>
    <t xml:space="preserve">Респіратор Бук -3 FFP3, без клапана </t>
  </si>
  <si>
    <t>50,96</t>
  </si>
  <si>
    <t xml:space="preserve">Респіратор напівмаска складна FFP 2 D </t>
  </si>
  <si>
    <t>55,98</t>
  </si>
  <si>
    <t xml:space="preserve">Респіратори, FFP2 </t>
  </si>
  <si>
    <t>49,39</t>
  </si>
  <si>
    <t xml:space="preserve">Рукавички  нітрилові, нетальковані з довгим манжетом </t>
  </si>
  <si>
    <t>8,97</t>
  </si>
  <si>
    <t xml:space="preserve">Рукавички VELO LATEX </t>
  </si>
  <si>
    <t>3,58</t>
  </si>
  <si>
    <t xml:space="preserve">Тіара дуо табл. 160 мг/12,5 мг №28 </t>
  </si>
  <si>
    <t xml:space="preserve">Тіара дуо табл. 160 мг/25 мг №28 </t>
  </si>
  <si>
    <t xml:space="preserve">Тіара тріо табл. 10мг/12.5мг/160мг №28 </t>
  </si>
  <si>
    <t xml:space="preserve">Тіара тріо табл. 5мг/12.5мг/160мг №28 </t>
  </si>
  <si>
    <t xml:space="preserve">Тести COVID- №20 </t>
  </si>
  <si>
    <t xml:space="preserve">Тресіба Флекстач,3 мл №5 </t>
  </si>
  <si>
    <t xml:space="preserve">Шприц 5мл трьохкомпонентний </t>
  </si>
  <si>
    <t>2,63</t>
  </si>
  <si>
    <t xml:space="preserve">Шприц-ручка  НовоПен 4(срібляста) </t>
  </si>
  <si>
    <t xml:space="preserve">Щиток захисний лицьовий (WADIM ) </t>
  </si>
  <si>
    <t>37,38</t>
  </si>
  <si>
    <t xml:space="preserve">Щиток захисний лицьовий(OZEC) </t>
  </si>
  <si>
    <t>162,24</t>
  </si>
  <si>
    <t xml:space="preserve">Юлайзер великий набір </t>
  </si>
  <si>
    <t>147,73</t>
  </si>
  <si>
    <t>Черкаська обласна лікарня</t>
  </si>
  <si>
    <t>Залишок
на 09.09.2020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</si>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</sst>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4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434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432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433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26.4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5</v>
      </c>
      <c r="F10" s="74">
        <v>8222.74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0" si="0">E10</f>
        <v>5</v>
      </c>
      <c r="O10" s="25">
        <f t="shared" ref="O10:O20" si="1">F10</f>
        <v>8222.74</v>
      </c>
    </row>
    <row r="11" spans="1:16" s="26" customFormat="1" ht="39.6" x14ac:dyDescent="0.25">
      <c r="A11" s="70">
        <v>2</v>
      </c>
      <c r="B11" s="72" t="s">
        <v>298</v>
      </c>
      <c r="C11" s="73" t="s">
        <v>296</v>
      </c>
      <c r="D11" s="74" t="s">
        <v>299</v>
      </c>
      <c r="E11" s="75">
        <v>15</v>
      </c>
      <c r="F11" s="74">
        <v>24369.280000000002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15</v>
      </c>
      <c r="O11" s="25">
        <f t="shared" si="1"/>
        <v>24369.280000000002</v>
      </c>
    </row>
    <row r="12" spans="1:16" s="26" customFormat="1" ht="13.2" x14ac:dyDescent="0.25">
      <c r="A12" s="70">
        <v>3</v>
      </c>
      <c r="B12" s="72" t="s">
        <v>300</v>
      </c>
      <c r="C12" s="73" t="s">
        <v>301</v>
      </c>
      <c r="D12" s="74" t="s">
        <v>302</v>
      </c>
      <c r="E12" s="75">
        <v>3</v>
      </c>
      <c r="F12" s="74">
        <v>5449.09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3</v>
      </c>
      <c r="O12" s="25">
        <f t="shared" si="1"/>
        <v>5449.09</v>
      </c>
    </row>
    <row r="13" spans="1:16" s="26" customFormat="1" ht="26.4" x14ac:dyDescent="0.25">
      <c r="A13" s="70">
        <v>4</v>
      </c>
      <c r="B13" s="72" t="s">
        <v>303</v>
      </c>
      <c r="C13" s="73" t="s">
        <v>301</v>
      </c>
      <c r="D13" s="74">
        <v>545</v>
      </c>
      <c r="E13" s="75">
        <v>1</v>
      </c>
      <c r="F13" s="74">
        <v>545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</v>
      </c>
      <c r="O13" s="25">
        <f t="shared" si="1"/>
        <v>545</v>
      </c>
    </row>
    <row r="14" spans="1:16" s="26" customFormat="1" ht="13.2" x14ac:dyDescent="0.25">
      <c r="A14" s="70">
        <v>5</v>
      </c>
      <c r="B14" s="72" t="s">
        <v>304</v>
      </c>
      <c r="C14" s="73" t="s">
        <v>305</v>
      </c>
      <c r="D14" s="74">
        <v>295</v>
      </c>
      <c r="E14" s="75">
        <v>7</v>
      </c>
      <c r="F14" s="74">
        <v>2065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7</v>
      </c>
      <c r="O14" s="25">
        <f t="shared" si="1"/>
        <v>2065</v>
      </c>
    </row>
    <row r="15" spans="1:16" s="26" customFormat="1" ht="26.4" x14ac:dyDescent="0.25">
      <c r="A15" s="70">
        <v>6</v>
      </c>
      <c r="B15" s="72" t="s">
        <v>306</v>
      </c>
      <c r="C15" s="73" t="s">
        <v>301</v>
      </c>
      <c r="D15" s="74">
        <v>400</v>
      </c>
      <c r="E15" s="75">
        <v>1</v>
      </c>
      <c r="F15" s="74">
        <v>400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</v>
      </c>
      <c r="O15" s="25">
        <f t="shared" si="1"/>
        <v>400</v>
      </c>
    </row>
    <row r="16" spans="1:16" s="26" customFormat="1" ht="26.4" x14ac:dyDescent="0.25">
      <c r="A16" s="70">
        <v>7</v>
      </c>
      <c r="B16" s="72" t="s">
        <v>307</v>
      </c>
      <c r="C16" s="73" t="s">
        <v>296</v>
      </c>
      <c r="D16" s="74" t="s">
        <v>308</v>
      </c>
      <c r="E16" s="75">
        <v>20</v>
      </c>
      <c r="F16" s="74">
        <v>3730.8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20</v>
      </c>
      <c r="O16" s="25">
        <f t="shared" si="1"/>
        <v>3730.8</v>
      </c>
    </row>
    <row r="17" spans="1:15" s="26" customFormat="1" ht="13.2" x14ac:dyDescent="0.25">
      <c r="A17" s="70">
        <v>8</v>
      </c>
      <c r="B17" s="72" t="s">
        <v>309</v>
      </c>
      <c r="C17" s="73" t="s">
        <v>310</v>
      </c>
      <c r="D17" s="74" t="s">
        <v>311</v>
      </c>
      <c r="E17" s="75">
        <v>2820</v>
      </c>
      <c r="F17" s="74">
        <v>3483.3500000000004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2820</v>
      </c>
      <c r="O17" s="25">
        <f t="shared" si="1"/>
        <v>3483.3500000000004</v>
      </c>
    </row>
    <row r="18" spans="1:15" s="26" customFormat="1" ht="13.2" x14ac:dyDescent="0.25">
      <c r="A18" s="70">
        <v>9</v>
      </c>
      <c r="B18" s="72" t="s">
        <v>312</v>
      </c>
      <c r="C18" s="73" t="s">
        <v>310</v>
      </c>
      <c r="D18" s="74" t="s">
        <v>313</v>
      </c>
      <c r="E18" s="75">
        <v>100</v>
      </c>
      <c r="F18" s="74">
        <v>133.73000000000002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100</v>
      </c>
      <c r="O18" s="25">
        <f t="shared" si="1"/>
        <v>133.73000000000002</v>
      </c>
    </row>
    <row r="19" spans="1:15" s="26" customFormat="1" ht="13.2" x14ac:dyDescent="0.25">
      <c r="A19" s="70">
        <v>10</v>
      </c>
      <c r="B19" s="72" t="s">
        <v>314</v>
      </c>
      <c r="C19" s="73" t="s">
        <v>296</v>
      </c>
      <c r="D19" s="74"/>
      <c r="E19" s="75"/>
      <c r="F19" s="74">
        <v>3028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0</v>
      </c>
      <c r="O19" s="25">
        <f t="shared" si="1"/>
        <v>3028</v>
      </c>
    </row>
    <row r="20" spans="1:15" s="26" customFormat="1" ht="13.2" x14ac:dyDescent="0.25">
      <c r="A20" s="70">
        <v>11</v>
      </c>
      <c r="B20" s="72" t="s">
        <v>315</v>
      </c>
      <c r="C20" s="73" t="s">
        <v>316</v>
      </c>
      <c r="D20" s="74">
        <v>250</v>
      </c>
      <c r="E20" s="75">
        <v>6</v>
      </c>
      <c r="F20" s="74">
        <v>1500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6</v>
      </c>
      <c r="O20" s="25">
        <f t="shared" si="1"/>
        <v>1500</v>
      </c>
    </row>
    <row r="21" spans="1:15" s="17" customFormat="1" ht="13.5" customHeight="1" thickBot="1" x14ac:dyDescent="0.3"/>
    <row r="22" spans="1:15" s="17" customFormat="1" ht="26.25" customHeight="1" x14ac:dyDescent="0.25">
      <c r="A22" s="94" t="s">
        <v>139</v>
      </c>
      <c r="B22" s="88" t="s">
        <v>32</v>
      </c>
      <c r="C22" s="99" t="s">
        <v>141</v>
      </c>
      <c r="D22" s="88" t="s">
        <v>142</v>
      </c>
      <c r="E22" s="88" t="s">
        <v>433</v>
      </c>
      <c r="F22" s="88"/>
      <c r="G22" s="89" t="s">
        <v>146</v>
      </c>
    </row>
    <row r="23" spans="1:15" s="17" customFormat="1" ht="12.75" customHeight="1" x14ac:dyDescent="0.25">
      <c r="A23" s="95"/>
      <c r="B23" s="97"/>
      <c r="C23" s="100"/>
      <c r="D23" s="97"/>
      <c r="E23" s="92" t="s">
        <v>147</v>
      </c>
      <c r="F23" s="92" t="s">
        <v>148</v>
      </c>
      <c r="G23" s="90"/>
    </row>
    <row r="24" spans="1:15" s="17" customFormat="1" ht="13.5" customHeight="1" thickBot="1" x14ac:dyDescent="0.3">
      <c r="A24" s="96"/>
      <c r="B24" s="98"/>
      <c r="C24" s="101"/>
      <c r="D24" s="98"/>
      <c r="E24" s="93"/>
      <c r="F24" s="93"/>
      <c r="G24" s="91"/>
    </row>
    <row r="25" spans="1:15" s="26" customFormat="1" ht="13.2" x14ac:dyDescent="0.25">
      <c r="A25" s="70">
        <v>12</v>
      </c>
      <c r="B25" s="72" t="s">
        <v>317</v>
      </c>
      <c r="C25" s="73" t="s">
        <v>305</v>
      </c>
      <c r="D25" s="74">
        <v>30</v>
      </c>
      <c r="E25" s="75">
        <v>39</v>
      </c>
      <c r="F25" s="74">
        <v>1170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ref="N25:N43" si="2">E25</f>
        <v>39</v>
      </c>
      <c r="O25" s="25">
        <f t="shared" ref="O25:O43" si="3">F25</f>
        <v>1170</v>
      </c>
    </row>
    <row r="26" spans="1:15" s="26" customFormat="1" ht="13.2" x14ac:dyDescent="0.25">
      <c r="A26" s="70">
        <v>13</v>
      </c>
      <c r="B26" s="72" t="s">
        <v>318</v>
      </c>
      <c r="C26" s="73" t="s">
        <v>305</v>
      </c>
      <c r="D26" s="74">
        <v>450</v>
      </c>
      <c r="E26" s="75">
        <v>5</v>
      </c>
      <c r="F26" s="74">
        <v>2250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5</v>
      </c>
      <c r="O26" s="25">
        <f t="shared" si="3"/>
        <v>2250</v>
      </c>
    </row>
    <row r="27" spans="1:15" s="26" customFormat="1" ht="13.2" x14ac:dyDescent="0.25">
      <c r="A27" s="70">
        <v>14</v>
      </c>
      <c r="B27" s="72" t="s">
        <v>319</v>
      </c>
      <c r="C27" s="73" t="s">
        <v>320</v>
      </c>
      <c r="D27" s="74" t="s">
        <v>321</v>
      </c>
      <c r="E27" s="75">
        <v>240</v>
      </c>
      <c r="F27" s="74">
        <v>24160.800000000003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240</v>
      </c>
      <c r="O27" s="25">
        <f t="shared" si="3"/>
        <v>24160.800000000003</v>
      </c>
    </row>
    <row r="28" spans="1:15" s="26" customFormat="1" ht="13.2" x14ac:dyDescent="0.25">
      <c r="A28" s="70">
        <v>15</v>
      </c>
      <c r="B28" s="72" t="s">
        <v>322</v>
      </c>
      <c r="C28" s="73" t="s">
        <v>305</v>
      </c>
      <c r="D28" s="74" t="s">
        <v>323</v>
      </c>
      <c r="E28" s="75">
        <v>265</v>
      </c>
      <c r="F28" s="74">
        <v>20537.5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265</v>
      </c>
      <c r="O28" s="25">
        <f t="shared" si="3"/>
        <v>20537.5</v>
      </c>
    </row>
    <row r="29" spans="1:15" s="26" customFormat="1" ht="13.2" x14ac:dyDescent="0.25">
      <c r="A29" s="70">
        <v>16</v>
      </c>
      <c r="B29" s="72" t="s">
        <v>324</v>
      </c>
      <c r="C29" s="73" t="s">
        <v>305</v>
      </c>
      <c r="D29" s="74" t="s">
        <v>325</v>
      </c>
      <c r="E29" s="75">
        <v>50</v>
      </c>
      <c r="F29" s="74">
        <v>13254.62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50</v>
      </c>
      <c r="O29" s="25">
        <f t="shared" si="3"/>
        <v>13254.62</v>
      </c>
    </row>
    <row r="30" spans="1:15" s="26" customFormat="1" ht="13.2" x14ac:dyDescent="0.25">
      <c r="A30" s="70">
        <v>17</v>
      </c>
      <c r="B30" s="72" t="s">
        <v>326</v>
      </c>
      <c r="C30" s="73" t="s">
        <v>305</v>
      </c>
      <c r="D30" s="74">
        <v>10</v>
      </c>
      <c r="E30" s="75">
        <v>1549</v>
      </c>
      <c r="F30" s="74">
        <v>15490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1549</v>
      </c>
      <c r="O30" s="25">
        <f t="shared" si="3"/>
        <v>15490</v>
      </c>
    </row>
    <row r="31" spans="1:15" s="26" customFormat="1" ht="26.4" x14ac:dyDescent="0.25">
      <c r="A31" s="70">
        <v>18</v>
      </c>
      <c r="B31" s="72" t="s">
        <v>327</v>
      </c>
      <c r="C31" s="73" t="s">
        <v>305</v>
      </c>
      <c r="D31" s="74">
        <v>550</v>
      </c>
      <c r="E31" s="75">
        <v>2</v>
      </c>
      <c r="F31" s="74">
        <v>1100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2</v>
      </c>
      <c r="O31" s="25">
        <f t="shared" si="3"/>
        <v>1100</v>
      </c>
    </row>
    <row r="32" spans="1:15" s="26" customFormat="1" ht="26.4" x14ac:dyDescent="0.25">
      <c r="A32" s="70">
        <v>19</v>
      </c>
      <c r="B32" s="72" t="s">
        <v>328</v>
      </c>
      <c r="C32" s="73" t="s">
        <v>305</v>
      </c>
      <c r="D32" s="74">
        <v>900</v>
      </c>
      <c r="E32" s="75">
        <v>1</v>
      </c>
      <c r="F32" s="74">
        <v>900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</v>
      </c>
      <c r="O32" s="25">
        <f t="shared" si="3"/>
        <v>900</v>
      </c>
    </row>
    <row r="33" spans="1:15" s="26" customFormat="1" ht="13.2" x14ac:dyDescent="0.25">
      <c r="A33" s="70">
        <v>20</v>
      </c>
      <c r="B33" s="72" t="s">
        <v>329</v>
      </c>
      <c r="C33" s="73" t="s">
        <v>305</v>
      </c>
      <c r="D33" s="74" t="s">
        <v>330</v>
      </c>
      <c r="E33" s="75">
        <v>112</v>
      </c>
      <c r="F33" s="74">
        <v>10585.4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112</v>
      </c>
      <c r="O33" s="25">
        <f t="shared" si="3"/>
        <v>10585.4</v>
      </c>
    </row>
    <row r="34" spans="1:15" s="26" customFormat="1" ht="13.2" x14ac:dyDescent="0.25">
      <c r="A34" s="70">
        <v>21</v>
      </c>
      <c r="B34" s="72" t="s">
        <v>331</v>
      </c>
      <c r="C34" s="73" t="s">
        <v>305</v>
      </c>
      <c r="D34" s="74">
        <v>20</v>
      </c>
      <c r="E34" s="75">
        <v>51</v>
      </c>
      <c r="F34" s="74">
        <v>1020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51</v>
      </c>
      <c r="O34" s="25">
        <f t="shared" si="3"/>
        <v>1020</v>
      </c>
    </row>
    <row r="35" spans="1:15" s="26" customFormat="1" ht="13.2" x14ac:dyDescent="0.25">
      <c r="A35" s="70">
        <v>22</v>
      </c>
      <c r="B35" s="72" t="s">
        <v>332</v>
      </c>
      <c r="C35" s="73" t="s">
        <v>305</v>
      </c>
      <c r="D35" s="74">
        <v>240</v>
      </c>
      <c r="E35" s="75">
        <v>242</v>
      </c>
      <c r="F35" s="74">
        <v>58080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242</v>
      </c>
      <c r="O35" s="25">
        <f t="shared" si="3"/>
        <v>58080</v>
      </c>
    </row>
    <row r="36" spans="1:15" s="26" customFormat="1" ht="26.4" x14ac:dyDescent="0.25">
      <c r="A36" s="70">
        <v>23</v>
      </c>
      <c r="B36" s="72" t="s">
        <v>333</v>
      </c>
      <c r="C36" s="73" t="s">
        <v>305</v>
      </c>
      <c r="D36" s="74">
        <v>70</v>
      </c>
      <c r="E36" s="75">
        <v>59</v>
      </c>
      <c r="F36" s="74">
        <v>4130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59</v>
      </c>
      <c r="O36" s="25">
        <f t="shared" si="3"/>
        <v>4130</v>
      </c>
    </row>
    <row r="37" spans="1:15" s="26" customFormat="1" ht="26.4" x14ac:dyDescent="0.25">
      <c r="A37" s="70">
        <v>24</v>
      </c>
      <c r="B37" s="72" t="s">
        <v>334</v>
      </c>
      <c r="C37" s="73" t="s">
        <v>305</v>
      </c>
      <c r="D37" s="74">
        <v>70</v>
      </c>
      <c r="E37" s="75">
        <v>60</v>
      </c>
      <c r="F37" s="74">
        <v>4200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60</v>
      </c>
      <c r="O37" s="25">
        <f t="shared" si="3"/>
        <v>4200</v>
      </c>
    </row>
    <row r="38" spans="1:15" s="26" customFormat="1" ht="26.4" x14ac:dyDescent="0.25">
      <c r="A38" s="70">
        <v>25</v>
      </c>
      <c r="B38" s="72" t="s">
        <v>335</v>
      </c>
      <c r="C38" s="73" t="s">
        <v>305</v>
      </c>
      <c r="D38" s="74">
        <v>240</v>
      </c>
      <c r="E38" s="75">
        <v>550</v>
      </c>
      <c r="F38" s="74">
        <v>132000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550</v>
      </c>
      <c r="O38" s="25">
        <f t="shared" si="3"/>
        <v>132000</v>
      </c>
    </row>
    <row r="39" spans="1:15" s="26" customFormat="1" ht="13.2" x14ac:dyDescent="0.25">
      <c r="A39" s="70">
        <v>26</v>
      </c>
      <c r="B39" s="72" t="s">
        <v>336</v>
      </c>
      <c r="C39" s="73" t="s">
        <v>305</v>
      </c>
      <c r="D39" s="74" t="s">
        <v>337</v>
      </c>
      <c r="E39" s="75">
        <v>525</v>
      </c>
      <c r="F39" s="74">
        <v>354882.33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525</v>
      </c>
      <c r="O39" s="25">
        <f t="shared" si="3"/>
        <v>354882.33</v>
      </c>
    </row>
    <row r="40" spans="1:15" s="26" customFormat="1" ht="13.2" x14ac:dyDescent="0.25">
      <c r="A40" s="70">
        <v>27</v>
      </c>
      <c r="B40" s="72" t="s">
        <v>338</v>
      </c>
      <c r="C40" s="73" t="s">
        <v>305</v>
      </c>
      <c r="D40" s="74" t="s">
        <v>339</v>
      </c>
      <c r="E40" s="75">
        <v>125</v>
      </c>
      <c r="F40" s="74">
        <v>85772.02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125</v>
      </c>
      <c r="O40" s="25">
        <f t="shared" si="3"/>
        <v>85772.02</v>
      </c>
    </row>
    <row r="41" spans="1:15" s="26" customFormat="1" ht="26.4" x14ac:dyDescent="0.25">
      <c r="A41" s="70">
        <v>28</v>
      </c>
      <c r="B41" s="72" t="s">
        <v>340</v>
      </c>
      <c r="C41" s="73" t="s">
        <v>305</v>
      </c>
      <c r="D41" s="74" t="s">
        <v>341</v>
      </c>
      <c r="E41" s="75">
        <v>250</v>
      </c>
      <c r="F41" s="74">
        <v>137901.26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250</v>
      </c>
      <c r="O41" s="25">
        <f t="shared" si="3"/>
        <v>137901.26</v>
      </c>
    </row>
    <row r="42" spans="1:15" s="26" customFormat="1" ht="26.4" x14ac:dyDescent="0.25">
      <c r="A42" s="70">
        <v>29</v>
      </c>
      <c r="B42" s="72" t="s">
        <v>342</v>
      </c>
      <c r="C42" s="73" t="s">
        <v>305</v>
      </c>
      <c r="D42" s="74" t="s">
        <v>343</v>
      </c>
      <c r="E42" s="75">
        <v>100</v>
      </c>
      <c r="F42" s="74">
        <v>56768.22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100</v>
      </c>
      <c r="O42" s="25">
        <f t="shared" si="3"/>
        <v>56768.22</v>
      </c>
    </row>
    <row r="43" spans="1:15" s="26" customFormat="1" ht="13.2" x14ac:dyDescent="0.25">
      <c r="A43" s="70">
        <v>30</v>
      </c>
      <c r="B43" s="72" t="s">
        <v>344</v>
      </c>
      <c r="C43" s="73" t="s">
        <v>305</v>
      </c>
      <c r="D43" s="74" t="s">
        <v>345</v>
      </c>
      <c r="E43" s="75">
        <v>419</v>
      </c>
      <c r="F43" s="74">
        <v>25577.54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419</v>
      </c>
      <c r="O43" s="25">
        <f t="shared" si="3"/>
        <v>25577.54</v>
      </c>
    </row>
    <row r="44" spans="1:15" s="17" customFormat="1" ht="13.5" customHeight="1" thickBot="1" x14ac:dyDescent="0.3"/>
    <row r="45" spans="1:15" s="17" customFormat="1" ht="26.25" customHeight="1" x14ac:dyDescent="0.25">
      <c r="A45" s="94" t="s">
        <v>139</v>
      </c>
      <c r="B45" s="88" t="s">
        <v>32</v>
      </c>
      <c r="C45" s="99" t="s">
        <v>141</v>
      </c>
      <c r="D45" s="88" t="s">
        <v>142</v>
      </c>
      <c r="E45" s="88" t="s">
        <v>433</v>
      </c>
      <c r="F45" s="88"/>
      <c r="G45" s="89" t="s">
        <v>146</v>
      </c>
    </row>
    <row r="46" spans="1:15" s="17" customFormat="1" ht="12.75" customHeight="1" x14ac:dyDescent="0.25">
      <c r="A46" s="95"/>
      <c r="B46" s="97"/>
      <c r="C46" s="100"/>
      <c r="D46" s="97"/>
      <c r="E46" s="92" t="s">
        <v>147</v>
      </c>
      <c r="F46" s="92" t="s">
        <v>148</v>
      </c>
      <c r="G46" s="90"/>
    </row>
    <row r="47" spans="1:15" s="17" customFormat="1" ht="13.5" customHeight="1" thickBot="1" x14ac:dyDescent="0.3">
      <c r="A47" s="96"/>
      <c r="B47" s="98"/>
      <c r="C47" s="101"/>
      <c r="D47" s="98"/>
      <c r="E47" s="93"/>
      <c r="F47" s="93"/>
      <c r="G47" s="91"/>
    </row>
    <row r="48" spans="1:15" s="26" customFormat="1" ht="26.4" x14ac:dyDescent="0.25">
      <c r="A48" s="70">
        <v>31</v>
      </c>
      <c r="B48" s="72" t="s">
        <v>346</v>
      </c>
      <c r="C48" s="73" t="s">
        <v>296</v>
      </c>
      <c r="D48" s="74">
        <v>380</v>
      </c>
      <c r="E48" s="75">
        <v>10</v>
      </c>
      <c r="F48" s="74">
        <v>3800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ref="N48:N60" si="4">E48</f>
        <v>10</v>
      </c>
      <c r="O48" s="25">
        <f t="shared" ref="O48:O60" si="5">F48</f>
        <v>3800</v>
      </c>
    </row>
    <row r="49" spans="1:15" s="26" customFormat="1" ht="26.4" x14ac:dyDescent="0.25">
      <c r="A49" s="70">
        <v>32</v>
      </c>
      <c r="B49" s="72" t="s">
        <v>347</v>
      </c>
      <c r="C49" s="73" t="s">
        <v>305</v>
      </c>
      <c r="D49" s="74">
        <v>165</v>
      </c>
      <c r="E49" s="75">
        <v>100</v>
      </c>
      <c r="F49" s="74">
        <v>16500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100</v>
      </c>
      <c r="O49" s="25">
        <f t="shared" si="5"/>
        <v>16500</v>
      </c>
    </row>
    <row r="50" spans="1:15" s="26" customFormat="1" ht="13.2" x14ac:dyDescent="0.25">
      <c r="A50" s="70">
        <v>33</v>
      </c>
      <c r="B50" s="72" t="s">
        <v>348</v>
      </c>
      <c r="C50" s="73" t="s">
        <v>305</v>
      </c>
      <c r="D50" s="74">
        <v>240</v>
      </c>
      <c r="E50" s="75">
        <v>101</v>
      </c>
      <c r="F50" s="74">
        <v>24240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101</v>
      </c>
      <c r="O50" s="25">
        <f t="shared" si="5"/>
        <v>24240</v>
      </c>
    </row>
    <row r="51" spans="1:15" s="26" customFormat="1" ht="13.2" x14ac:dyDescent="0.25">
      <c r="A51" s="70">
        <v>34</v>
      </c>
      <c r="B51" s="72" t="s">
        <v>349</v>
      </c>
      <c r="C51" s="73" t="s">
        <v>305</v>
      </c>
      <c r="D51" s="74">
        <v>450</v>
      </c>
      <c r="E51" s="75">
        <v>87</v>
      </c>
      <c r="F51" s="74">
        <v>39150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87</v>
      </c>
      <c r="O51" s="25">
        <f t="shared" si="5"/>
        <v>39150</v>
      </c>
    </row>
    <row r="52" spans="1:15" s="26" customFormat="1" ht="13.2" x14ac:dyDescent="0.25">
      <c r="A52" s="70">
        <v>35</v>
      </c>
      <c r="B52" s="72" t="s">
        <v>350</v>
      </c>
      <c r="C52" s="73" t="s">
        <v>305</v>
      </c>
      <c r="D52" s="74">
        <v>180</v>
      </c>
      <c r="E52" s="75">
        <v>190</v>
      </c>
      <c r="F52" s="74">
        <v>34200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190</v>
      </c>
      <c r="O52" s="25">
        <f t="shared" si="5"/>
        <v>34200</v>
      </c>
    </row>
    <row r="53" spans="1:15" s="26" customFormat="1" ht="26.4" x14ac:dyDescent="0.25">
      <c r="A53" s="70">
        <v>36</v>
      </c>
      <c r="B53" s="72" t="s">
        <v>351</v>
      </c>
      <c r="C53" s="73" t="s">
        <v>305</v>
      </c>
      <c r="D53" s="74">
        <v>1100</v>
      </c>
      <c r="E53" s="75">
        <v>340</v>
      </c>
      <c r="F53" s="74">
        <v>374000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340</v>
      </c>
      <c r="O53" s="25">
        <f t="shared" si="5"/>
        <v>374000</v>
      </c>
    </row>
    <row r="54" spans="1:15" s="26" customFormat="1" ht="26.4" x14ac:dyDescent="0.25">
      <c r="A54" s="70">
        <v>37</v>
      </c>
      <c r="B54" s="72" t="s">
        <v>352</v>
      </c>
      <c r="C54" s="73" t="s">
        <v>353</v>
      </c>
      <c r="D54" s="74" t="s">
        <v>354</v>
      </c>
      <c r="E54" s="75"/>
      <c r="F54" s="74"/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0</v>
      </c>
      <c r="O54" s="25">
        <f t="shared" si="5"/>
        <v>0</v>
      </c>
    </row>
    <row r="55" spans="1:15" s="26" customFormat="1" ht="26.4" x14ac:dyDescent="0.25">
      <c r="A55" s="70">
        <v>38</v>
      </c>
      <c r="B55" s="72" t="s">
        <v>355</v>
      </c>
      <c r="C55" s="73" t="s">
        <v>356</v>
      </c>
      <c r="D55" s="74" t="s">
        <v>357</v>
      </c>
      <c r="E55" s="75">
        <v>82</v>
      </c>
      <c r="F55" s="74">
        <v>19803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82</v>
      </c>
      <c r="O55" s="25">
        <f t="shared" si="5"/>
        <v>19803</v>
      </c>
    </row>
    <row r="56" spans="1:15" s="26" customFormat="1" ht="26.4" x14ac:dyDescent="0.25">
      <c r="A56" s="70">
        <v>39</v>
      </c>
      <c r="B56" s="72" t="s">
        <v>358</v>
      </c>
      <c r="C56" s="73" t="s">
        <v>305</v>
      </c>
      <c r="D56" s="74" t="s">
        <v>359</v>
      </c>
      <c r="E56" s="75">
        <v>960</v>
      </c>
      <c r="F56" s="74">
        <v>403737.60000000003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960</v>
      </c>
      <c r="O56" s="25">
        <f t="shared" si="5"/>
        <v>403737.60000000003</v>
      </c>
    </row>
    <row r="57" spans="1:15" s="26" customFormat="1" ht="26.4" x14ac:dyDescent="0.25">
      <c r="A57" s="70">
        <v>40</v>
      </c>
      <c r="B57" s="72" t="s">
        <v>360</v>
      </c>
      <c r="C57" s="73" t="s">
        <v>305</v>
      </c>
      <c r="D57" s="74">
        <v>750</v>
      </c>
      <c r="E57" s="75">
        <v>97</v>
      </c>
      <c r="F57" s="74">
        <v>72750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97</v>
      </c>
      <c r="O57" s="25">
        <f t="shared" si="5"/>
        <v>72750</v>
      </c>
    </row>
    <row r="58" spans="1:15" s="26" customFormat="1" ht="26.4" x14ac:dyDescent="0.25">
      <c r="A58" s="70">
        <v>41</v>
      </c>
      <c r="B58" s="72" t="s">
        <v>361</v>
      </c>
      <c r="C58" s="73" t="s">
        <v>305</v>
      </c>
      <c r="D58" s="74" t="s">
        <v>362</v>
      </c>
      <c r="E58" s="75">
        <v>30</v>
      </c>
      <c r="F58" s="74">
        <v>9604.2000000000007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30</v>
      </c>
      <c r="O58" s="25">
        <f t="shared" si="5"/>
        <v>9604.2000000000007</v>
      </c>
    </row>
    <row r="59" spans="1:15" s="26" customFormat="1" ht="26.4" x14ac:dyDescent="0.25">
      <c r="A59" s="70">
        <v>42</v>
      </c>
      <c r="B59" s="72" t="s">
        <v>363</v>
      </c>
      <c r="C59" s="73" t="s">
        <v>305</v>
      </c>
      <c r="D59" s="74">
        <v>930</v>
      </c>
      <c r="E59" s="75">
        <v>30</v>
      </c>
      <c r="F59" s="74">
        <v>27900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30</v>
      </c>
      <c r="O59" s="25">
        <f t="shared" si="5"/>
        <v>27900</v>
      </c>
    </row>
    <row r="60" spans="1:15" s="26" customFormat="1" ht="26.4" x14ac:dyDescent="0.25">
      <c r="A60" s="70">
        <v>43</v>
      </c>
      <c r="B60" s="72" t="s">
        <v>364</v>
      </c>
      <c r="C60" s="73" t="s">
        <v>296</v>
      </c>
      <c r="D60" s="74" t="s">
        <v>365</v>
      </c>
      <c r="E60" s="75">
        <v>25</v>
      </c>
      <c r="F60" s="74">
        <v>9594.0400000000009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25</v>
      </c>
      <c r="O60" s="25">
        <f t="shared" si="5"/>
        <v>9594.0400000000009</v>
      </c>
    </row>
    <row r="61" spans="1:15" s="17" customFormat="1" ht="13.5" customHeight="1" thickBot="1" x14ac:dyDescent="0.3"/>
    <row r="62" spans="1:15" s="17" customFormat="1" ht="26.25" customHeight="1" x14ac:dyDescent="0.25">
      <c r="A62" s="94" t="s">
        <v>139</v>
      </c>
      <c r="B62" s="88" t="s">
        <v>32</v>
      </c>
      <c r="C62" s="99" t="s">
        <v>141</v>
      </c>
      <c r="D62" s="88" t="s">
        <v>142</v>
      </c>
      <c r="E62" s="88" t="s">
        <v>433</v>
      </c>
      <c r="F62" s="88"/>
      <c r="G62" s="89" t="s">
        <v>146</v>
      </c>
    </row>
    <row r="63" spans="1:15" s="17" customFormat="1" ht="12.75" customHeight="1" x14ac:dyDescent="0.25">
      <c r="A63" s="95"/>
      <c r="B63" s="97"/>
      <c r="C63" s="100"/>
      <c r="D63" s="97"/>
      <c r="E63" s="92" t="s">
        <v>147</v>
      </c>
      <c r="F63" s="92" t="s">
        <v>148</v>
      </c>
      <c r="G63" s="90"/>
    </row>
    <row r="64" spans="1:15" s="17" customFormat="1" ht="13.5" customHeight="1" thickBot="1" x14ac:dyDescent="0.3">
      <c r="A64" s="96"/>
      <c r="B64" s="98"/>
      <c r="C64" s="101"/>
      <c r="D64" s="98"/>
      <c r="E64" s="93"/>
      <c r="F64" s="93"/>
      <c r="G64" s="91"/>
    </row>
    <row r="65" spans="1:15" s="26" customFormat="1" ht="13.2" x14ac:dyDescent="0.25">
      <c r="A65" s="70">
        <v>44</v>
      </c>
      <c r="B65" s="72" t="s">
        <v>366</v>
      </c>
      <c r="C65" s="73" t="s">
        <v>305</v>
      </c>
      <c r="D65" s="74">
        <v>200</v>
      </c>
      <c r="E65" s="75">
        <v>50</v>
      </c>
      <c r="F65" s="74">
        <v>10000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ref="N65:N83" si="6">E65</f>
        <v>50</v>
      </c>
      <c r="O65" s="25">
        <f t="shared" ref="O65:O83" si="7">F65</f>
        <v>10000</v>
      </c>
    </row>
    <row r="66" spans="1:15" s="26" customFormat="1" ht="26.4" x14ac:dyDescent="0.25">
      <c r="A66" s="70">
        <v>45</v>
      </c>
      <c r="B66" s="72" t="s">
        <v>367</v>
      </c>
      <c r="C66" s="73" t="s">
        <v>305</v>
      </c>
      <c r="D66" s="74" t="s">
        <v>368</v>
      </c>
      <c r="E66" s="75">
        <v>1946</v>
      </c>
      <c r="F66" s="74">
        <v>994609.75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6"/>
        <v>1946</v>
      </c>
      <c r="O66" s="25">
        <f t="shared" si="7"/>
        <v>994609.75</v>
      </c>
    </row>
    <row r="67" spans="1:15" s="26" customFormat="1" ht="26.4" x14ac:dyDescent="0.25">
      <c r="A67" s="70">
        <v>46</v>
      </c>
      <c r="B67" s="72" t="s">
        <v>369</v>
      </c>
      <c r="C67" s="73" t="s">
        <v>320</v>
      </c>
      <c r="D67" s="74" t="s">
        <v>370</v>
      </c>
      <c r="E67" s="75">
        <v>176</v>
      </c>
      <c r="F67" s="74">
        <v>10357.6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6"/>
        <v>176</v>
      </c>
      <c r="O67" s="25">
        <f t="shared" si="7"/>
        <v>10357.6</v>
      </c>
    </row>
    <row r="68" spans="1:15" s="26" customFormat="1" ht="26.4" x14ac:dyDescent="0.25">
      <c r="A68" s="70">
        <v>47</v>
      </c>
      <c r="B68" s="72" t="s">
        <v>371</v>
      </c>
      <c r="C68" s="73" t="s">
        <v>296</v>
      </c>
      <c r="D68" s="74">
        <v>330</v>
      </c>
      <c r="E68" s="75">
        <v>19</v>
      </c>
      <c r="F68" s="74">
        <v>6270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19</v>
      </c>
      <c r="O68" s="25">
        <f t="shared" si="7"/>
        <v>6270</v>
      </c>
    </row>
    <row r="69" spans="1:15" s="26" customFormat="1" ht="13.2" x14ac:dyDescent="0.25">
      <c r="A69" s="70">
        <v>48</v>
      </c>
      <c r="B69" s="72" t="s">
        <v>372</v>
      </c>
      <c r="C69" s="73" t="s">
        <v>305</v>
      </c>
      <c r="D69" s="74">
        <v>3045</v>
      </c>
      <c r="E69" s="75">
        <v>5</v>
      </c>
      <c r="F69" s="74">
        <v>15225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5</v>
      </c>
      <c r="O69" s="25">
        <f t="shared" si="7"/>
        <v>15225</v>
      </c>
    </row>
    <row r="70" spans="1:15" s="26" customFormat="1" ht="26.4" x14ac:dyDescent="0.25">
      <c r="A70" s="70">
        <v>49</v>
      </c>
      <c r="B70" s="72" t="s">
        <v>373</v>
      </c>
      <c r="C70" s="73" t="s">
        <v>296</v>
      </c>
      <c r="D70" s="74" t="s">
        <v>374</v>
      </c>
      <c r="E70" s="75">
        <v>8</v>
      </c>
      <c r="F70" s="74">
        <v>7447.76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8</v>
      </c>
      <c r="O70" s="25">
        <f t="shared" si="7"/>
        <v>7447.76</v>
      </c>
    </row>
    <row r="71" spans="1:15" s="26" customFormat="1" ht="26.4" x14ac:dyDescent="0.25">
      <c r="A71" s="70">
        <v>50</v>
      </c>
      <c r="B71" s="72" t="s">
        <v>375</v>
      </c>
      <c r="C71" s="73" t="s">
        <v>296</v>
      </c>
      <c r="D71" s="74" t="s">
        <v>376</v>
      </c>
      <c r="E71" s="75">
        <v>5</v>
      </c>
      <c r="F71" s="74">
        <v>8044.35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5</v>
      </c>
      <c r="O71" s="25">
        <f t="shared" si="7"/>
        <v>8044.35</v>
      </c>
    </row>
    <row r="72" spans="1:15" s="26" customFormat="1" ht="13.2" x14ac:dyDescent="0.25">
      <c r="A72" s="70">
        <v>51</v>
      </c>
      <c r="B72" s="72" t="s">
        <v>377</v>
      </c>
      <c r="C72" s="73" t="s">
        <v>305</v>
      </c>
      <c r="D72" s="74" t="s">
        <v>378</v>
      </c>
      <c r="E72" s="75">
        <v>231</v>
      </c>
      <c r="F72" s="74">
        <v>1998.74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231</v>
      </c>
      <c r="O72" s="25">
        <f t="shared" si="7"/>
        <v>1998.74</v>
      </c>
    </row>
    <row r="73" spans="1:15" s="26" customFormat="1" ht="13.2" x14ac:dyDescent="0.25">
      <c r="A73" s="70">
        <v>52</v>
      </c>
      <c r="B73" s="72" t="s">
        <v>379</v>
      </c>
      <c r="C73" s="73" t="s">
        <v>305</v>
      </c>
      <c r="D73" s="74" t="s">
        <v>380</v>
      </c>
      <c r="E73" s="75">
        <v>1975</v>
      </c>
      <c r="F73" s="74">
        <v>105764.05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1975</v>
      </c>
      <c r="O73" s="25">
        <f t="shared" si="7"/>
        <v>105764.05</v>
      </c>
    </row>
    <row r="74" spans="1:15" s="26" customFormat="1" ht="13.2" x14ac:dyDescent="0.25">
      <c r="A74" s="70">
        <v>53</v>
      </c>
      <c r="B74" s="72" t="s">
        <v>381</v>
      </c>
      <c r="C74" s="73" t="s">
        <v>305</v>
      </c>
      <c r="D74" s="74" t="s">
        <v>382</v>
      </c>
      <c r="E74" s="75">
        <v>90</v>
      </c>
      <c r="F74" s="74">
        <v>10580.58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90</v>
      </c>
      <c r="O74" s="25">
        <f t="shared" si="7"/>
        <v>10580.58</v>
      </c>
    </row>
    <row r="75" spans="1:15" s="26" customFormat="1" ht="13.2" x14ac:dyDescent="0.25">
      <c r="A75" s="70">
        <v>54</v>
      </c>
      <c r="B75" s="72" t="s">
        <v>383</v>
      </c>
      <c r="C75" s="73" t="s">
        <v>305</v>
      </c>
      <c r="D75" s="74">
        <v>45</v>
      </c>
      <c r="E75" s="75">
        <v>92</v>
      </c>
      <c r="F75" s="74">
        <v>4140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92</v>
      </c>
      <c r="O75" s="25">
        <f t="shared" si="7"/>
        <v>4140</v>
      </c>
    </row>
    <row r="76" spans="1:15" s="26" customFormat="1" ht="13.2" x14ac:dyDescent="0.25">
      <c r="A76" s="70">
        <v>55</v>
      </c>
      <c r="B76" s="72" t="s">
        <v>384</v>
      </c>
      <c r="C76" s="73" t="s">
        <v>305</v>
      </c>
      <c r="D76" s="74">
        <v>81</v>
      </c>
      <c r="E76" s="75">
        <v>23</v>
      </c>
      <c r="F76" s="74">
        <v>1863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23</v>
      </c>
      <c r="O76" s="25">
        <f t="shared" si="7"/>
        <v>1863</v>
      </c>
    </row>
    <row r="77" spans="1:15" s="26" customFormat="1" ht="13.2" x14ac:dyDescent="0.25">
      <c r="A77" s="70">
        <v>56</v>
      </c>
      <c r="B77" s="72" t="s">
        <v>385</v>
      </c>
      <c r="C77" s="73" t="s">
        <v>296</v>
      </c>
      <c r="D77" s="74">
        <v>80</v>
      </c>
      <c r="E77" s="75">
        <v>4</v>
      </c>
      <c r="F77" s="74">
        <v>320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4</v>
      </c>
      <c r="O77" s="25">
        <f t="shared" si="7"/>
        <v>320</v>
      </c>
    </row>
    <row r="78" spans="1:15" s="26" customFormat="1" ht="13.2" x14ac:dyDescent="0.25">
      <c r="A78" s="70">
        <v>57</v>
      </c>
      <c r="B78" s="72" t="s">
        <v>386</v>
      </c>
      <c r="C78" s="73" t="s">
        <v>296</v>
      </c>
      <c r="D78" s="74">
        <v>110</v>
      </c>
      <c r="E78" s="75">
        <v>50</v>
      </c>
      <c r="F78" s="74">
        <v>5500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50</v>
      </c>
      <c r="O78" s="25">
        <f t="shared" si="7"/>
        <v>5500</v>
      </c>
    </row>
    <row r="79" spans="1:15" s="26" customFormat="1" ht="13.2" x14ac:dyDescent="0.25">
      <c r="A79" s="70">
        <v>58</v>
      </c>
      <c r="B79" s="72" t="s">
        <v>387</v>
      </c>
      <c r="C79" s="73" t="s">
        <v>388</v>
      </c>
      <c r="D79" s="74" t="s">
        <v>389</v>
      </c>
      <c r="E79" s="75">
        <v>50</v>
      </c>
      <c r="F79" s="74">
        <v>4480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50</v>
      </c>
      <c r="O79" s="25">
        <f t="shared" si="7"/>
        <v>4480</v>
      </c>
    </row>
    <row r="80" spans="1:15" s="26" customFormat="1" ht="13.2" x14ac:dyDescent="0.25">
      <c r="A80" s="70">
        <v>59</v>
      </c>
      <c r="B80" s="72" t="s">
        <v>390</v>
      </c>
      <c r="C80" s="73" t="s">
        <v>296</v>
      </c>
      <c r="D80" s="74"/>
      <c r="E80" s="75"/>
      <c r="F80" s="74">
        <v>1691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0</v>
      </c>
      <c r="O80" s="25">
        <f t="shared" si="7"/>
        <v>1691</v>
      </c>
    </row>
    <row r="81" spans="1:15" s="26" customFormat="1" ht="13.2" x14ac:dyDescent="0.25">
      <c r="A81" s="70">
        <v>60</v>
      </c>
      <c r="B81" s="72" t="s">
        <v>391</v>
      </c>
      <c r="C81" s="73" t="s">
        <v>296</v>
      </c>
      <c r="D81" s="74"/>
      <c r="E81" s="75"/>
      <c r="F81" s="74">
        <v>5203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0</v>
      </c>
      <c r="O81" s="25">
        <f t="shared" si="7"/>
        <v>5203</v>
      </c>
    </row>
    <row r="82" spans="1:15" s="26" customFormat="1" ht="13.2" x14ac:dyDescent="0.25">
      <c r="A82" s="70">
        <v>61</v>
      </c>
      <c r="B82" s="72" t="s">
        <v>392</v>
      </c>
      <c r="C82" s="73" t="s">
        <v>296</v>
      </c>
      <c r="D82" s="74"/>
      <c r="E82" s="75"/>
      <c r="F82" s="74">
        <v>3303.5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0</v>
      </c>
      <c r="O82" s="25">
        <f t="shared" si="7"/>
        <v>3303.5</v>
      </c>
    </row>
    <row r="83" spans="1:15" s="26" customFormat="1" ht="26.4" x14ac:dyDescent="0.25">
      <c r="A83" s="70">
        <v>62</v>
      </c>
      <c r="B83" s="72" t="s">
        <v>393</v>
      </c>
      <c r="C83" s="73" t="s">
        <v>296</v>
      </c>
      <c r="D83" s="74" t="s">
        <v>394</v>
      </c>
      <c r="E83" s="75">
        <v>100</v>
      </c>
      <c r="F83" s="74">
        <v>2290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100</v>
      </c>
      <c r="O83" s="25">
        <f t="shared" si="7"/>
        <v>2290</v>
      </c>
    </row>
    <row r="84" spans="1:15" s="17" customFormat="1" ht="13.5" customHeight="1" thickBot="1" x14ac:dyDescent="0.3"/>
    <row r="85" spans="1:15" s="17" customFormat="1" ht="26.25" customHeight="1" x14ac:dyDescent="0.25">
      <c r="A85" s="94" t="s">
        <v>139</v>
      </c>
      <c r="B85" s="88" t="s">
        <v>32</v>
      </c>
      <c r="C85" s="99" t="s">
        <v>141</v>
      </c>
      <c r="D85" s="88" t="s">
        <v>142</v>
      </c>
      <c r="E85" s="88" t="s">
        <v>433</v>
      </c>
      <c r="F85" s="88"/>
      <c r="G85" s="89" t="s">
        <v>146</v>
      </c>
    </row>
    <row r="86" spans="1:15" s="17" customFormat="1" ht="12.75" customHeight="1" x14ac:dyDescent="0.25">
      <c r="A86" s="95"/>
      <c r="B86" s="97"/>
      <c r="C86" s="100"/>
      <c r="D86" s="97"/>
      <c r="E86" s="92" t="s">
        <v>147</v>
      </c>
      <c r="F86" s="92" t="s">
        <v>148</v>
      </c>
      <c r="G86" s="90"/>
    </row>
    <row r="87" spans="1:15" s="17" customFormat="1" ht="13.5" customHeight="1" thickBot="1" x14ac:dyDescent="0.3">
      <c r="A87" s="96"/>
      <c r="B87" s="98"/>
      <c r="C87" s="101"/>
      <c r="D87" s="98"/>
      <c r="E87" s="93"/>
      <c r="F87" s="93"/>
      <c r="G87" s="91"/>
    </row>
    <row r="88" spans="1:15" s="26" customFormat="1" ht="26.4" x14ac:dyDescent="0.25">
      <c r="A88" s="70">
        <v>63</v>
      </c>
      <c r="B88" s="72" t="s">
        <v>395</v>
      </c>
      <c r="C88" s="73" t="s">
        <v>388</v>
      </c>
      <c r="D88" s="74">
        <v>1350</v>
      </c>
      <c r="E88" s="75">
        <v>10</v>
      </c>
      <c r="F88" s="74">
        <v>13500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ref="N88:N107" si="8">E88</f>
        <v>10</v>
      </c>
      <c r="O88" s="25">
        <f t="shared" ref="O88:O107" si="9">F88</f>
        <v>13500</v>
      </c>
    </row>
    <row r="89" spans="1:15" s="26" customFormat="1" ht="13.2" x14ac:dyDescent="0.25">
      <c r="A89" s="70">
        <v>64</v>
      </c>
      <c r="B89" s="72" t="s">
        <v>396</v>
      </c>
      <c r="C89" s="73" t="s">
        <v>305</v>
      </c>
      <c r="D89" s="74" t="s">
        <v>397</v>
      </c>
      <c r="E89" s="75">
        <v>9</v>
      </c>
      <c r="F89" s="74">
        <v>5713.4000000000005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8"/>
        <v>9</v>
      </c>
      <c r="O89" s="25">
        <f t="shared" si="9"/>
        <v>5713.4000000000005</v>
      </c>
    </row>
    <row r="90" spans="1:15" s="26" customFormat="1" ht="26.4" x14ac:dyDescent="0.25">
      <c r="A90" s="70">
        <v>65</v>
      </c>
      <c r="B90" s="72" t="s">
        <v>398</v>
      </c>
      <c r="C90" s="73" t="s">
        <v>316</v>
      </c>
      <c r="D90" s="74" t="s">
        <v>399</v>
      </c>
      <c r="E90" s="75"/>
      <c r="F90" s="74"/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8"/>
        <v>0</v>
      </c>
      <c r="O90" s="25">
        <f t="shared" si="9"/>
        <v>0</v>
      </c>
    </row>
    <row r="91" spans="1:15" s="26" customFormat="1" ht="13.2" x14ac:dyDescent="0.25">
      <c r="A91" s="70">
        <v>66</v>
      </c>
      <c r="B91" s="72" t="s">
        <v>400</v>
      </c>
      <c r="C91" s="73" t="s">
        <v>316</v>
      </c>
      <c r="D91" s="74" t="s">
        <v>401</v>
      </c>
      <c r="E91" s="75"/>
      <c r="F91" s="74"/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8"/>
        <v>0</v>
      </c>
      <c r="O91" s="25">
        <f t="shared" si="9"/>
        <v>0</v>
      </c>
    </row>
    <row r="92" spans="1:15" s="26" customFormat="1" ht="13.2" x14ac:dyDescent="0.25">
      <c r="A92" s="70">
        <v>67</v>
      </c>
      <c r="B92" s="72" t="s">
        <v>402</v>
      </c>
      <c r="C92" s="73" t="s">
        <v>316</v>
      </c>
      <c r="D92" s="74" t="s">
        <v>403</v>
      </c>
      <c r="E92" s="75"/>
      <c r="F92" s="74">
        <v>3.0000000000000002E-2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8"/>
        <v>0</v>
      </c>
      <c r="O92" s="25">
        <f t="shared" si="9"/>
        <v>3.0000000000000002E-2</v>
      </c>
    </row>
    <row r="93" spans="1:15" s="26" customFormat="1" ht="13.2" x14ac:dyDescent="0.25">
      <c r="A93" s="70">
        <v>68</v>
      </c>
      <c r="B93" s="72" t="s">
        <v>404</v>
      </c>
      <c r="C93" s="73" t="s">
        <v>296</v>
      </c>
      <c r="D93" s="74" t="s">
        <v>405</v>
      </c>
      <c r="E93" s="75">
        <v>0.8</v>
      </c>
      <c r="F93" s="74">
        <v>2466.6600000000003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8"/>
        <v>0.8</v>
      </c>
      <c r="O93" s="25">
        <f t="shared" si="9"/>
        <v>2466.6600000000003</v>
      </c>
    </row>
    <row r="94" spans="1:15" s="26" customFormat="1" ht="13.2" x14ac:dyDescent="0.25">
      <c r="A94" s="70">
        <v>69</v>
      </c>
      <c r="B94" s="72" t="s">
        <v>406</v>
      </c>
      <c r="C94" s="73" t="s">
        <v>296</v>
      </c>
      <c r="D94" s="74">
        <v>304</v>
      </c>
      <c r="E94" s="75">
        <v>4</v>
      </c>
      <c r="F94" s="74">
        <v>1216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8"/>
        <v>4</v>
      </c>
      <c r="O94" s="25">
        <f t="shared" si="9"/>
        <v>1216</v>
      </c>
    </row>
    <row r="95" spans="1:15" s="26" customFormat="1" ht="13.2" x14ac:dyDescent="0.25">
      <c r="A95" s="70">
        <v>70</v>
      </c>
      <c r="B95" s="72" t="s">
        <v>407</v>
      </c>
      <c r="C95" s="73" t="s">
        <v>305</v>
      </c>
      <c r="D95" s="74" t="s">
        <v>408</v>
      </c>
      <c r="E95" s="75">
        <v>29</v>
      </c>
      <c r="F95" s="74">
        <v>1477.8300000000002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29</v>
      </c>
      <c r="O95" s="25">
        <f t="shared" si="9"/>
        <v>1477.8300000000002</v>
      </c>
    </row>
    <row r="96" spans="1:15" s="26" customFormat="1" ht="26.4" x14ac:dyDescent="0.25">
      <c r="A96" s="70">
        <v>71</v>
      </c>
      <c r="B96" s="72" t="s">
        <v>409</v>
      </c>
      <c r="C96" s="73" t="s">
        <v>305</v>
      </c>
      <c r="D96" s="74" t="s">
        <v>410</v>
      </c>
      <c r="E96" s="75">
        <v>1086</v>
      </c>
      <c r="F96" s="74">
        <v>60794.280000000006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1086</v>
      </c>
      <c r="O96" s="25">
        <f t="shared" si="9"/>
        <v>60794.280000000006</v>
      </c>
    </row>
    <row r="97" spans="1:15" s="26" customFormat="1" ht="13.2" x14ac:dyDescent="0.25">
      <c r="A97" s="70">
        <v>72</v>
      </c>
      <c r="B97" s="72" t="s">
        <v>411</v>
      </c>
      <c r="C97" s="73" t="s">
        <v>305</v>
      </c>
      <c r="D97" s="74" t="s">
        <v>412</v>
      </c>
      <c r="E97" s="75">
        <v>5269</v>
      </c>
      <c r="F97" s="74">
        <v>260251.36000000002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5269</v>
      </c>
      <c r="O97" s="25">
        <f t="shared" si="9"/>
        <v>260251.36000000002</v>
      </c>
    </row>
    <row r="98" spans="1:15" s="26" customFormat="1" ht="26.4" x14ac:dyDescent="0.25">
      <c r="A98" s="70">
        <v>73</v>
      </c>
      <c r="B98" s="72" t="s">
        <v>413</v>
      </c>
      <c r="C98" s="73" t="s">
        <v>310</v>
      </c>
      <c r="D98" s="74" t="s">
        <v>414</v>
      </c>
      <c r="E98" s="75">
        <v>1330</v>
      </c>
      <c r="F98" s="74">
        <v>11930.1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1330</v>
      </c>
      <c r="O98" s="25">
        <f t="shared" si="9"/>
        <v>11930.1</v>
      </c>
    </row>
    <row r="99" spans="1:15" s="26" customFormat="1" ht="13.2" x14ac:dyDescent="0.25">
      <c r="A99" s="70">
        <v>74</v>
      </c>
      <c r="B99" s="72" t="s">
        <v>415</v>
      </c>
      <c r="C99" s="73" t="s">
        <v>305</v>
      </c>
      <c r="D99" s="74" t="s">
        <v>416</v>
      </c>
      <c r="E99" s="75"/>
      <c r="F99" s="74"/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0</v>
      </c>
      <c r="O99" s="25">
        <f t="shared" si="9"/>
        <v>0</v>
      </c>
    </row>
    <row r="100" spans="1:15" s="26" customFormat="1" ht="13.2" x14ac:dyDescent="0.25">
      <c r="A100" s="70">
        <v>75</v>
      </c>
      <c r="B100" s="72" t="s">
        <v>417</v>
      </c>
      <c r="C100" s="73" t="s">
        <v>296</v>
      </c>
      <c r="D100" s="74"/>
      <c r="E100" s="75"/>
      <c r="F100" s="74">
        <v>1821.25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0</v>
      </c>
      <c r="O100" s="25">
        <f t="shared" si="9"/>
        <v>1821.25</v>
      </c>
    </row>
    <row r="101" spans="1:15" s="26" customFormat="1" ht="13.2" x14ac:dyDescent="0.25">
      <c r="A101" s="70">
        <v>76</v>
      </c>
      <c r="B101" s="72" t="s">
        <v>418</v>
      </c>
      <c r="C101" s="73" t="s">
        <v>296</v>
      </c>
      <c r="D101" s="74"/>
      <c r="E101" s="75"/>
      <c r="F101" s="74">
        <v>2367.25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0</v>
      </c>
      <c r="O101" s="25">
        <f t="shared" si="9"/>
        <v>2367.25</v>
      </c>
    </row>
    <row r="102" spans="1:15" s="26" customFormat="1" ht="26.4" x14ac:dyDescent="0.25">
      <c r="A102" s="70">
        <v>77</v>
      </c>
      <c r="B102" s="72" t="s">
        <v>419</v>
      </c>
      <c r="C102" s="73" t="s">
        <v>296</v>
      </c>
      <c r="D102" s="74"/>
      <c r="E102" s="75"/>
      <c r="F102" s="74">
        <v>6232.5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0</v>
      </c>
      <c r="O102" s="25">
        <f t="shared" si="9"/>
        <v>6232.5</v>
      </c>
    </row>
    <row r="103" spans="1:15" s="26" customFormat="1" ht="13.2" x14ac:dyDescent="0.25">
      <c r="A103" s="70">
        <v>78</v>
      </c>
      <c r="B103" s="72" t="s">
        <v>420</v>
      </c>
      <c r="C103" s="73" t="s">
        <v>296</v>
      </c>
      <c r="D103" s="74"/>
      <c r="E103" s="75"/>
      <c r="F103" s="74">
        <v>5669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0</v>
      </c>
      <c r="O103" s="25">
        <f t="shared" si="9"/>
        <v>5669</v>
      </c>
    </row>
    <row r="104" spans="1:15" s="26" customFormat="1" ht="13.2" x14ac:dyDescent="0.25">
      <c r="A104" s="70">
        <v>79</v>
      </c>
      <c r="B104" s="72" t="s">
        <v>421</v>
      </c>
      <c r="C104" s="73" t="s">
        <v>296</v>
      </c>
      <c r="D104" s="74">
        <v>200</v>
      </c>
      <c r="E104" s="75">
        <v>44</v>
      </c>
      <c r="F104" s="74">
        <v>8800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44</v>
      </c>
      <c r="O104" s="25">
        <f t="shared" si="9"/>
        <v>8800</v>
      </c>
    </row>
    <row r="105" spans="1:15" s="26" customFormat="1" ht="13.2" x14ac:dyDescent="0.25">
      <c r="A105" s="70">
        <v>80</v>
      </c>
      <c r="B105" s="72" t="s">
        <v>422</v>
      </c>
      <c r="C105" s="73" t="s">
        <v>296</v>
      </c>
      <c r="D105" s="74">
        <v>298</v>
      </c>
      <c r="E105" s="75">
        <v>2.8000000000000003</v>
      </c>
      <c r="F105" s="74">
        <v>834.40000000000009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2.8000000000000003</v>
      </c>
      <c r="O105" s="25">
        <f t="shared" si="9"/>
        <v>834.40000000000009</v>
      </c>
    </row>
    <row r="106" spans="1:15" s="26" customFormat="1" ht="13.2" x14ac:dyDescent="0.25">
      <c r="A106" s="70">
        <v>81</v>
      </c>
      <c r="B106" s="72" t="s">
        <v>423</v>
      </c>
      <c r="C106" s="73" t="s">
        <v>305</v>
      </c>
      <c r="D106" s="74" t="s">
        <v>424</v>
      </c>
      <c r="E106" s="75">
        <v>1000</v>
      </c>
      <c r="F106" s="74">
        <v>2630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1000</v>
      </c>
      <c r="O106" s="25">
        <f t="shared" si="9"/>
        <v>2630</v>
      </c>
    </row>
    <row r="107" spans="1:15" s="26" customFormat="1" ht="13.2" x14ac:dyDescent="0.25">
      <c r="A107" s="70">
        <v>82</v>
      </c>
      <c r="B107" s="72" t="s">
        <v>425</v>
      </c>
      <c r="C107" s="73" t="s">
        <v>305</v>
      </c>
      <c r="D107" s="74"/>
      <c r="E107" s="75">
        <v>23</v>
      </c>
      <c r="F107" s="74"/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23</v>
      </c>
      <c r="O107" s="25">
        <f t="shared" si="9"/>
        <v>0</v>
      </c>
    </row>
    <row r="108" spans="1:15" s="17" customFormat="1" ht="13.5" customHeight="1" thickBot="1" x14ac:dyDescent="0.3"/>
    <row r="109" spans="1:15" s="17" customFormat="1" ht="26.25" customHeight="1" x14ac:dyDescent="0.25">
      <c r="A109" s="94" t="s">
        <v>139</v>
      </c>
      <c r="B109" s="88" t="s">
        <v>32</v>
      </c>
      <c r="C109" s="99" t="s">
        <v>141</v>
      </c>
      <c r="D109" s="88" t="s">
        <v>142</v>
      </c>
      <c r="E109" s="88" t="s">
        <v>433</v>
      </c>
      <c r="F109" s="88"/>
      <c r="G109" s="89" t="s">
        <v>146</v>
      </c>
    </row>
    <row r="110" spans="1:15" s="17" customFormat="1" ht="12.75" customHeight="1" x14ac:dyDescent="0.25">
      <c r="A110" s="95"/>
      <c r="B110" s="97"/>
      <c r="C110" s="100"/>
      <c r="D110" s="97"/>
      <c r="E110" s="92" t="s">
        <v>147</v>
      </c>
      <c r="F110" s="92" t="s">
        <v>148</v>
      </c>
      <c r="G110" s="90"/>
    </row>
    <row r="111" spans="1:15" s="17" customFormat="1" ht="13.5" customHeight="1" thickBot="1" x14ac:dyDescent="0.3">
      <c r="A111" s="96"/>
      <c r="B111" s="98"/>
      <c r="C111" s="101"/>
      <c r="D111" s="98"/>
      <c r="E111" s="93"/>
      <c r="F111" s="93"/>
      <c r="G111" s="91"/>
    </row>
    <row r="112" spans="1:15" s="26" customFormat="1" ht="13.2" x14ac:dyDescent="0.25">
      <c r="A112" s="70">
        <v>83</v>
      </c>
      <c r="B112" s="72" t="s">
        <v>426</v>
      </c>
      <c r="C112" s="73" t="s">
        <v>305</v>
      </c>
      <c r="D112" s="74" t="s">
        <v>427</v>
      </c>
      <c r="E112" s="75"/>
      <c r="F112" s="74"/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ref="N112:O114" si="10">E112</f>
        <v>0</v>
      </c>
      <c r="O112" s="25">
        <f t="shared" si="10"/>
        <v>0</v>
      </c>
    </row>
    <row r="113" spans="1:15" s="26" customFormat="1" ht="13.2" x14ac:dyDescent="0.25">
      <c r="A113" s="70">
        <v>84</v>
      </c>
      <c r="B113" s="72" t="s">
        <v>428</v>
      </c>
      <c r="C113" s="73" t="s">
        <v>305</v>
      </c>
      <c r="D113" s="74" t="s">
        <v>429</v>
      </c>
      <c r="E113" s="75"/>
      <c r="F113" s="74"/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10"/>
        <v>0</v>
      </c>
      <c r="O113" s="25">
        <f t="shared" si="10"/>
        <v>0</v>
      </c>
    </row>
    <row r="114" spans="1:15" s="26" customFormat="1" ht="13.8" thickBot="1" x14ac:dyDescent="0.3">
      <c r="A114" s="70">
        <v>85</v>
      </c>
      <c r="B114" s="72" t="s">
        <v>430</v>
      </c>
      <c r="C114" s="73" t="s">
        <v>305</v>
      </c>
      <c r="D114" s="74" t="s">
        <v>431</v>
      </c>
      <c r="E114" s="75">
        <v>50</v>
      </c>
      <c r="F114" s="74">
        <v>7386.5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10"/>
        <v>50</v>
      </c>
      <c r="O114" s="25">
        <f t="shared" si="10"/>
        <v>7386.5</v>
      </c>
    </row>
    <row r="115" spans="1:15" s="17" customFormat="1" ht="13.8" thickBot="1" x14ac:dyDescent="0.3">
      <c r="A115" s="27"/>
      <c r="B115" s="29"/>
      <c r="C115" s="29"/>
      <c r="D115" s="30"/>
      <c r="E115" s="31">
        <f>SUM(Лист1!N5:N114)</f>
        <v>23355.599999999999</v>
      </c>
      <c r="F115" s="32">
        <f>SUM(Лист1!O5:O114)</f>
        <v>3630164.41</v>
      </c>
      <c r="G115" s="33"/>
    </row>
    <row r="116" spans="1:15" s="17" customFormat="1" ht="13.2" x14ac:dyDescent="0.25"/>
  </sheetData>
  <mergeCells count="48">
    <mergeCell ref="A5:A7"/>
    <mergeCell ref="B5:B7"/>
    <mergeCell ref="C5:C7"/>
    <mergeCell ref="F6:F7"/>
    <mergeCell ref="D5:D7"/>
    <mergeCell ref="E5:F5"/>
    <mergeCell ref="G5:G7"/>
    <mergeCell ref="E6:E7"/>
    <mergeCell ref="E22:F22"/>
    <mergeCell ref="G22:G24"/>
    <mergeCell ref="E23:E24"/>
    <mergeCell ref="F23:F24"/>
    <mergeCell ref="A22:A24"/>
    <mergeCell ref="B22:B24"/>
    <mergeCell ref="C22:C24"/>
    <mergeCell ref="D22:D24"/>
    <mergeCell ref="E45:F45"/>
    <mergeCell ref="G45:G47"/>
    <mergeCell ref="E46:E47"/>
    <mergeCell ref="F46:F47"/>
    <mergeCell ref="A45:A47"/>
    <mergeCell ref="B45:B47"/>
    <mergeCell ref="C45:C47"/>
    <mergeCell ref="D45:D47"/>
    <mergeCell ref="E62:F62"/>
    <mergeCell ref="G62:G64"/>
    <mergeCell ref="E63:E64"/>
    <mergeCell ref="F63:F64"/>
    <mergeCell ref="A62:A64"/>
    <mergeCell ref="B62:B64"/>
    <mergeCell ref="C62:C64"/>
    <mergeCell ref="D62:D64"/>
    <mergeCell ref="E85:F85"/>
    <mergeCell ref="G85:G87"/>
    <mergeCell ref="E86:E87"/>
    <mergeCell ref="F86:F87"/>
    <mergeCell ref="A85:A87"/>
    <mergeCell ref="B85:B87"/>
    <mergeCell ref="C85:C87"/>
    <mergeCell ref="D85:D87"/>
    <mergeCell ref="E109:F109"/>
    <mergeCell ref="G109:G111"/>
    <mergeCell ref="E110:E111"/>
    <mergeCell ref="F110:F111"/>
    <mergeCell ref="A109:A111"/>
    <mergeCell ref="B109:B111"/>
    <mergeCell ref="C109:C111"/>
    <mergeCell ref="D109:D111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20" max="16383" man="1"/>
    <brk id="43" max="16383" man="1"/>
    <brk id="60" max="16383" man="1"/>
    <brk id="83" max="16383" man="1"/>
    <brk id="107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2020-09-10T07:37:07Z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