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</definedName>
    <definedName name="MPageCount">3</definedName>
    <definedName name="MPageRange" hidden="1">Лист1!$A$43:$A$61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E14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E60" i="4" s="1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C33" i="2"/>
  <c r="L33" i="2"/>
  <c r="H33" i="2"/>
  <c r="F33" i="2"/>
  <c r="H32" i="2"/>
  <c r="E59" i="4" l="1"/>
  <c r="F59" i="4"/>
  <c r="F14" i="4"/>
  <c r="F60" i="4"/>
</calcChain>
</file>

<file path=xl/sharedStrings.xml><?xml version="1.0" encoding="utf-8"?>
<sst xmlns="http://schemas.openxmlformats.org/spreadsheetml/2006/main" count="693" uniqueCount="372">
  <si>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</si>
  <si>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</si>
  <si>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</si>
  <si>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</si>
  <si>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</si>
  <si>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</si>
  <si>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</si>
  <si>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</si>
  <si>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</si>
  <si>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</si>
  <si>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</si>
  <si>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</si>
  <si>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</si>
  <si>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</si>
  <si>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</si>
  <si>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</si>
  <si>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</si>
  <si>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</si>
  <si>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</si>
  <si>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</si>
  <si>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</si>
  <si>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</si>
  <si>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</si>
  <si>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</si>
  <si>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</si>
  <si>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</si>
  <si>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</si>
  <si>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</si>
  <si>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</si>
  <si>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</si>
  <si>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</si>
  <si>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</si>
  <si>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</si>
  <si>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</si>
  <si>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</si>
  <si>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</si>
  <si>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</si>
  <si>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</si>
  <si>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</si>
  <si>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</si>
  <si>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</si>
  <si>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</si>
  <si>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</si>
  <si>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</si>
  <si>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</si>
  <si>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</si>
  <si>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</si>
  <si>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</si>
  <si>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</si>
  <si>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</si>
  <si>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</si>
  <si>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</si>
  <si>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</si>
  <si>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</si>
  <si>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</si>
  <si>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</si>
  <si>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</si>
  <si>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</si>
  <si>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</si>
  <si>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</si>
  <si>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</si>
  <si>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</si>
  <si>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</si>
  <si>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</si>
  <si>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</si>
  <si>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</si>
  <si>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</si>
  <si>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</si>
  <si>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</si>
  <si>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</si>
  <si>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</si>
  <si>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</si>
  <si>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</si>
  <si>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</si>
  <si>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</si>
  <si>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</si>
  <si>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</si>
  <si>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</si>
  <si>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</si>
  <si>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</si>
  <si>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</si>
  <si>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</si>
  <si>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</si>
  <si>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</si>
  <si>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</si>
  <si>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</si>
  <si>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</si>
  <si>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</si>
  <si>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</si>
  <si>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</si>
  <si>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</si>
  <si>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</si>
  <si>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</si>
  <si>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</si>
  <si>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</si>
  <si>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</si>
  <si>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</si>
  <si>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</si>
  <si>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</si>
  <si>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</si>
  <si>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</si>
  <si>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</si>
  <si>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</si>
  <si>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</si>
  <si>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</si>
  <si>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</si>
  <si>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</si>
  <si>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</si>
  <si>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</si>
  <si>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</si>
  <si>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</si>
  <si>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</si>
  <si>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</si>
  <si>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</si>
  <si>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</si>
  <si>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</si>
  <si>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</si>
  <si>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</si>
  <si>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</si>
  <si>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</si>
  <si>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</si>
  <si>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</si>
  <si>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</si>
  <si>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</si>
  <si>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</si>
  <si>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</si>
  <si>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</si>
  <si>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</si>
  <si>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</si>
  <si>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</si>
  <si>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</si>
  <si>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</si>
  <si>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</si>
  <si>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</si>
  <si>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</si>
  <si>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</si>
  <si>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</si>
  <si>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</si>
  <si>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</si>
  <si>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</si>
  <si>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</si>
  <si>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</si>
  <si>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</si>
  <si>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</si>
  <si>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</si>
  <si>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</si>
  <si>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</si>
  <si>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</si>
  <si>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</si>
  <si>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</si>
  <si>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</si>
  <si>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</si>
  <si>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</si>
  <si>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</si>
  <si>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</si>
  <si>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</si>
  <si>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</si>
  <si>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</si>
  <si>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</si>
  <si>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</si>
  <si>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</si>
  <si>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</si>
  <si>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</si>
  <si>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</si>
  <si>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</si>
  <si>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</si>
  <si>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</si>
  <si>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</si>
  <si>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</si>
  <si>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</si>
  <si>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</si>
  <si>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</si>
  <si>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</si>
  <si>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</si>
  <si>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</si>
  <si>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</si>
  <si>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</si>
  <si>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</si>
  <si>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</si>
  <si>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</si>
  <si>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</si>
  <si>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</si>
  <si>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</si>
  <si>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</si>
  <si>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</si>
  <si>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</si>
  <si>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</si>
  <si>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</si>
  <si>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</si>
  <si>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</si>
  <si>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</si>
  <si>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</si>
  <si>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</si>
  <si>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</si>
  <si>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</si>
  <si>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</si>
  <si>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</si>
  <si>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</si>
  <si>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</si>
  <si>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</si>
  <si>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</si>
  <si>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</si>
  <si>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</si>
  <si>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</si>
  <si>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</si>
  <si>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</si>
  <si>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</si>
  <si>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</si>
  <si>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</si>
  <si>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</si>
  <si>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</si>
  <si>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</si>
  <si>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</si>
  <si>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</si>
  <si>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</si>
  <si>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</si>
  <si>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</si>
  <si>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</si>
  <si>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</si>
  <si>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</si>
  <si>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</si>
  <si>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</si>
  <si>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</si>
  <si>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</si>
  <si>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</si>
  <si>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</si>
  <si>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</si>
  <si>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</si>
  <si>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</si>
  <si>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</si>
  <si>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</si>
  <si>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</si>
  <si>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</si>
  <si>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</si>
  <si>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</si>
  <si>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</si>
  <si>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</si>
  <si>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</si>
  <si>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</si>
  <si>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</si>
  <si>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</si>
  <si>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</si>
  <si>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</si>
  <si>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</si>
  <si>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</si>
  <si>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</si>
  <si>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</si>
  <si>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</si>
  <si>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</si>
  <si>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</si>
  <si>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</si>
  <si>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</si>
  <si>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</si>
  <si>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</si>
  <si>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</si>
  <si>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</si>
  <si>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</si>
  <si>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</si>
  <si>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</si>
  <si>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</si>
  <si>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</si>
  <si>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</si>
  <si>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</si>
  <si>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</si>
  <si>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</si>
  <si>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</si>
  <si>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</si>
  <si>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</si>
  <si>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</si>
  <si>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</si>
  <si>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</si>
  <si>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</si>
  <si>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</si>
  <si>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</si>
  <si>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</si>
  <si>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</si>
  <si>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</si>
  <si>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</si>
  <si>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</si>
  <si>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</si>
  <si>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</si>
  <si>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</si>
  <si>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</si>
  <si>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</si>
  <si>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</si>
  <si>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</si>
  <si>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</si>
  <si>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</si>
  <si>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</si>
  <si>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</si>
  <si>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</si>
  <si>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</si>
  <si>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</si>
  <si>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   Т.Г.</t>
  </si>
  <si>
    <t>^</t>
  </si>
  <si>
    <t xml:space="preserve">Окуляри захисні SG -03 закриті,непряма вентиляція,захист від запотівання (гум) </t>
  </si>
  <si>
    <t>шт.</t>
  </si>
  <si>
    <t>35,63</t>
  </si>
  <si>
    <t xml:space="preserve">Плаквеніл  по 200мг №60 </t>
  </si>
  <si>
    <t>упак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</si>
  <si>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</si>
  <si>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</si>
  <si>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</si>
  <si>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</si>
  <si>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202СКЛ  Фармацевт.склад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</si>
  <si>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</si>
  <si>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</si>
  <si>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</si>
  <si>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</si>
  <si>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186,54</t>
  </si>
  <si>
    <t xml:space="preserve">Вазоклін табл.10мг №28 </t>
  </si>
  <si>
    <t>69,30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</si>
  <si>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</si>
  <si>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</si>
  <si>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</si>
  <si>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</si>
  <si>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</si>
  <si>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</si>
  <si>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Комплект одягу протиепідемічний "Славна" №27(гум) </t>
  </si>
  <si>
    <t>420,56</t>
  </si>
  <si>
    <t xml:space="preserve">Костюм біологічного  захисту/комбінезон (№1291 від 06.09.2021р.) </t>
  </si>
  <si>
    <t>156,99</t>
  </si>
  <si>
    <t xml:space="preserve">Маска Хірургічна </t>
  </si>
  <si>
    <t>9,04</t>
  </si>
  <si>
    <t xml:space="preserve">Маска медична </t>
  </si>
  <si>
    <t>10,45</t>
  </si>
  <si>
    <t xml:space="preserve">Маска медична,респіратор FFP2 та FFP3(№1291 від 6.09.2021р.) </t>
  </si>
  <si>
    <t>1,27</t>
  </si>
  <si>
    <t xml:space="preserve">Медичні окуляри (№ГУМП-56 від 13 листопада 2020р.) </t>
  </si>
  <si>
    <t>26,67</t>
  </si>
  <si>
    <t xml:space="preserve">Медична маска </t>
  </si>
  <si>
    <t>8,87</t>
  </si>
  <si>
    <t xml:space="preserve">Небулайзер  компресорний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</si>
  <si>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</si>
  <si>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</si>
  <si>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</si>
  <si>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</si>
  <si>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захистні зі щитком №10 </t>
  </si>
  <si>
    <t xml:space="preserve">Праксбайнд р-н для ін"єкцій/інфузій,2,5 г/50 мл по 50 мл у флаконі №2 </t>
  </si>
  <si>
    <t>0,39</t>
  </si>
  <si>
    <t xml:space="preserve">Райзодег Флекстач,3 мл №5 </t>
  </si>
  <si>
    <t>1772,57</t>
  </si>
  <si>
    <t xml:space="preserve">Респіратор FFP2 (№1418 від 17.09.2021р) </t>
  </si>
  <si>
    <t>30,60</t>
  </si>
  <si>
    <t xml:space="preserve">Рукавиці стерильні хірургічні </t>
  </si>
  <si>
    <t>пар</t>
  </si>
  <si>
    <t>23,40</t>
  </si>
  <si>
    <t xml:space="preserve">Рукавички  латексні без порошку easyCARE №100  (№1418 від 17.09 2021р) </t>
  </si>
  <si>
    <t>308,48</t>
  </si>
  <si>
    <t xml:space="preserve">Рукавички  нітрилові оглядові №100 (№1418 від 17.09.2021р.) </t>
  </si>
  <si>
    <t>337,86</t>
  </si>
  <si>
    <t xml:space="preserve">Рукавички латексні н/ст.н/прип. (№1291 від 6.09.2021р) </t>
  </si>
  <si>
    <t>4,49</t>
  </si>
  <si>
    <t xml:space="preserve">Т-Тріомакс р-р 25мг/мл по 4 мл. амп.№10 </t>
  </si>
  <si>
    <t xml:space="preserve">Термометр електронний безконтактний(№1418 від 17.09.2021р) </t>
  </si>
  <si>
    <t>315,83</t>
  </si>
  <si>
    <t xml:space="preserve">Тресіба Флекстач,3 мл №5 </t>
  </si>
  <si>
    <t>327,80</t>
  </si>
  <si>
    <t xml:space="preserve">Фартух медичний  ВЕТАtex нетканий  (№1418 від 17.09.2021р) </t>
  </si>
  <si>
    <t>24,96</t>
  </si>
  <si>
    <t xml:space="preserve">Халат ізоляційний медичний багаторазовий (№1291 від 06.09.2021р) </t>
  </si>
  <si>
    <t>68,38</t>
  </si>
  <si>
    <t xml:space="preserve">Цитімакс 250мг/мл 4мл. №5 </t>
  </si>
  <si>
    <t>243,81</t>
  </si>
  <si>
    <t xml:space="preserve">Шприц-ручка  НовоПен 4(срібляста) </t>
  </si>
  <si>
    <t xml:space="preserve">Щиток захисний (одноразові захисні екрани для обличчя) №1291 від 6.09.2021р.) </t>
  </si>
  <si>
    <t>31,14</t>
  </si>
  <si>
    <t xml:space="preserve">Юлайзер великий набір </t>
  </si>
  <si>
    <t>147,73</t>
  </si>
  <si>
    <t>Черкаська обласна лікарня.</t>
  </si>
  <si>
    <t>Залишок
на 10.11.2021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</si>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</sst>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8.6640625" customWidth="1"/>
    <col min="3" max="3" width="7.6640625" customWidth="1"/>
    <col min="4" max="4" width="12.6640625" customWidth="1"/>
    <col min="5" max="5" width="10.6640625" customWidth="1"/>
    <col min="6" max="6" width="14.6640625" customWidth="1"/>
    <col min="7" max="7" width="16.1093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371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369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370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88</v>
      </c>
      <c r="F10" s="74">
        <v>3135.44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3" si="0">E10</f>
        <v>88</v>
      </c>
      <c r="O10" s="25">
        <f t="shared" si="0"/>
        <v>3135.44</v>
      </c>
    </row>
    <row r="11" spans="1:16" s="26" customFormat="1" ht="13.2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45</v>
      </c>
      <c r="F11" s="74">
        <v>20477.25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45</v>
      </c>
      <c r="O11" s="25">
        <f t="shared" si="0"/>
        <v>20477.25</v>
      </c>
    </row>
    <row r="12" spans="1:16" s="26" customFormat="1" ht="13.2" x14ac:dyDescent="0.25">
      <c r="A12" s="70">
        <v>3</v>
      </c>
      <c r="B12" s="72" t="s">
        <v>301</v>
      </c>
      <c r="C12" s="73" t="s">
        <v>296</v>
      </c>
      <c r="D12" s="74" t="s">
        <v>302</v>
      </c>
      <c r="E12" s="75">
        <v>10</v>
      </c>
      <c r="F12" s="74">
        <v>468.40000000000003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0"/>
        <v>468.40000000000003</v>
      </c>
    </row>
    <row r="13" spans="1:16" s="26" customFormat="1" ht="27" thickBot="1" x14ac:dyDescent="0.3">
      <c r="A13" s="70">
        <v>4</v>
      </c>
      <c r="B13" s="72" t="s">
        <v>303</v>
      </c>
      <c r="C13" s="73" t="s">
        <v>296</v>
      </c>
      <c r="D13" s="74" t="s">
        <v>302</v>
      </c>
      <c r="E13" s="75">
        <v>1</v>
      </c>
      <c r="F13" s="74">
        <v>46.84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0"/>
        <v>46.84</v>
      </c>
    </row>
    <row r="14" spans="1:16" s="17" customFormat="1" ht="13.8" thickBot="1" x14ac:dyDescent="0.3">
      <c r="A14" s="27"/>
      <c r="B14" s="29"/>
      <c r="C14" s="29"/>
      <c r="D14" s="30"/>
      <c r="E14" s="31">
        <f>SUM(Лист1!N5:N13)</f>
        <v>144</v>
      </c>
      <c r="F14" s="32">
        <f>SUM(Лист1!O5:O13)</f>
        <v>24127.93</v>
      </c>
      <c r="G14" s="33"/>
    </row>
    <row r="15" spans="1:16" s="24" customFormat="1" ht="15" customHeight="1" thickBot="1" x14ac:dyDescent="0.3">
      <c r="A15" s="85" t="s">
        <v>304</v>
      </c>
      <c r="B15" s="21"/>
      <c r="C15" s="21"/>
      <c r="D15" s="21"/>
      <c r="E15" s="22"/>
      <c r="F15" s="21"/>
      <c r="G15" s="23"/>
    </row>
    <row r="16" spans="1:16" s="24" customFormat="1" ht="15" hidden="1" customHeight="1" thickBot="1" x14ac:dyDescent="0.3">
      <c r="A16" s="79"/>
      <c r="B16" s="80"/>
      <c r="C16" s="80"/>
      <c r="D16" s="80"/>
      <c r="E16" s="81"/>
      <c r="F16" s="80"/>
      <c r="G16" s="82"/>
      <c r="P16" s="24" t="s">
        <v>294</v>
      </c>
    </row>
    <row r="17" spans="1:15" s="26" customFormat="1" ht="26.4" x14ac:dyDescent="0.25">
      <c r="A17" s="70">
        <v>1</v>
      </c>
      <c r="B17" s="72" t="s">
        <v>305</v>
      </c>
      <c r="C17" s="73" t="s">
        <v>306</v>
      </c>
      <c r="D17" s="74" t="s">
        <v>307</v>
      </c>
      <c r="E17" s="75">
        <v>68</v>
      </c>
      <c r="F17" s="74">
        <v>7846.38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ref="N17:O22" si="1">E17</f>
        <v>68</v>
      </c>
      <c r="O17" s="25">
        <f t="shared" si="1"/>
        <v>7846.38</v>
      </c>
    </row>
    <row r="18" spans="1:15" s="26" customFormat="1" ht="26.4" x14ac:dyDescent="0.25">
      <c r="A18" s="70">
        <v>2</v>
      </c>
      <c r="B18" s="72" t="s">
        <v>308</v>
      </c>
      <c r="C18" s="73" t="s">
        <v>299</v>
      </c>
      <c r="D18" s="74" t="s">
        <v>309</v>
      </c>
      <c r="E18" s="75">
        <v>2</v>
      </c>
      <c r="F18" s="74">
        <v>373.08000000000004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1"/>
        <v>2</v>
      </c>
      <c r="O18" s="25">
        <f t="shared" si="1"/>
        <v>373.08000000000004</v>
      </c>
    </row>
    <row r="19" spans="1:15" s="26" customFormat="1" ht="13.2" x14ac:dyDescent="0.25">
      <c r="A19" s="70">
        <v>3</v>
      </c>
      <c r="B19" s="72" t="s">
        <v>310</v>
      </c>
      <c r="C19" s="73" t="s">
        <v>299</v>
      </c>
      <c r="D19" s="74" t="s">
        <v>311</v>
      </c>
      <c r="E19" s="75">
        <v>20</v>
      </c>
      <c r="F19" s="74">
        <v>1386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1"/>
        <v>20</v>
      </c>
      <c r="O19" s="25">
        <f t="shared" si="1"/>
        <v>1386</v>
      </c>
    </row>
    <row r="20" spans="1:15" s="26" customFormat="1" ht="26.4" x14ac:dyDescent="0.25">
      <c r="A20" s="70">
        <v>4</v>
      </c>
      <c r="B20" s="72" t="s">
        <v>312</v>
      </c>
      <c r="C20" s="73" t="s">
        <v>313</v>
      </c>
      <c r="D20" s="74">
        <v>140</v>
      </c>
      <c r="E20" s="75">
        <v>1</v>
      </c>
      <c r="F20" s="74">
        <v>140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1</v>
      </c>
      <c r="O20" s="25">
        <f t="shared" si="1"/>
        <v>140</v>
      </c>
    </row>
    <row r="21" spans="1:15" s="26" customFormat="1" ht="26.4" x14ac:dyDescent="0.25">
      <c r="A21" s="70">
        <v>5</v>
      </c>
      <c r="B21" s="72" t="s">
        <v>314</v>
      </c>
      <c r="C21" s="73" t="s">
        <v>313</v>
      </c>
      <c r="D21" s="74">
        <v>280</v>
      </c>
      <c r="E21" s="75">
        <v>19</v>
      </c>
      <c r="F21" s="74">
        <v>5320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19</v>
      </c>
      <c r="O21" s="25">
        <f t="shared" si="1"/>
        <v>5320</v>
      </c>
    </row>
    <row r="22" spans="1:15" s="26" customFormat="1" ht="26.4" x14ac:dyDescent="0.25">
      <c r="A22" s="70">
        <v>6</v>
      </c>
      <c r="B22" s="72" t="s">
        <v>315</v>
      </c>
      <c r="C22" s="73" t="s">
        <v>316</v>
      </c>
      <c r="D22" s="74" t="s">
        <v>317</v>
      </c>
      <c r="E22" s="75">
        <v>110</v>
      </c>
      <c r="F22" s="74">
        <v>11073.7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110</v>
      </c>
      <c r="O22" s="25">
        <f t="shared" si="1"/>
        <v>11073.7</v>
      </c>
    </row>
    <row r="23" spans="1:15" s="17" customFormat="1" ht="13.5" customHeight="1" thickBot="1" x14ac:dyDescent="0.3"/>
    <row r="24" spans="1:15" s="17" customFormat="1" ht="26.25" customHeight="1" x14ac:dyDescent="0.25">
      <c r="A24" s="94" t="s">
        <v>139</v>
      </c>
      <c r="B24" s="88" t="s">
        <v>32</v>
      </c>
      <c r="C24" s="99" t="s">
        <v>141</v>
      </c>
      <c r="D24" s="88" t="s">
        <v>142</v>
      </c>
      <c r="E24" s="88" t="s">
        <v>370</v>
      </c>
      <c r="F24" s="88"/>
      <c r="G24" s="89" t="s">
        <v>146</v>
      </c>
    </row>
    <row r="25" spans="1:15" s="17" customFormat="1" ht="12.75" customHeight="1" x14ac:dyDescent="0.25">
      <c r="A25" s="95"/>
      <c r="B25" s="97"/>
      <c r="C25" s="100"/>
      <c r="D25" s="97"/>
      <c r="E25" s="92" t="s">
        <v>147</v>
      </c>
      <c r="F25" s="92" t="s">
        <v>148</v>
      </c>
      <c r="G25" s="90"/>
    </row>
    <row r="26" spans="1:15" s="17" customFormat="1" ht="13.5" customHeight="1" thickBot="1" x14ac:dyDescent="0.3">
      <c r="A26" s="96"/>
      <c r="B26" s="98"/>
      <c r="C26" s="101"/>
      <c r="D26" s="98"/>
      <c r="E26" s="93"/>
      <c r="F26" s="93"/>
      <c r="G26" s="91"/>
    </row>
    <row r="27" spans="1:15" s="26" customFormat="1" ht="39.6" x14ac:dyDescent="0.25">
      <c r="A27" s="70">
        <v>7</v>
      </c>
      <c r="B27" s="72" t="s">
        <v>318</v>
      </c>
      <c r="C27" s="73" t="s">
        <v>296</v>
      </c>
      <c r="D27" s="74" t="s">
        <v>319</v>
      </c>
      <c r="E27" s="75">
        <v>271</v>
      </c>
      <c r="F27" s="74">
        <v>113971.76000000001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2" si="2">E27</f>
        <v>271</v>
      </c>
      <c r="O27" s="25">
        <f t="shared" ref="O27:O42" si="3">F27</f>
        <v>113971.76000000001</v>
      </c>
    </row>
    <row r="28" spans="1:15" s="26" customFormat="1" ht="39.6" x14ac:dyDescent="0.25">
      <c r="A28" s="70">
        <v>8</v>
      </c>
      <c r="B28" s="72" t="s">
        <v>320</v>
      </c>
      <c r="C28" s="73" t="s">
        <v>296</v>
      </c>
      <c r="D28" s="74" t="s">
        <v>321</v>
      </c>
      <c r="E28" s="75">
        <v>10</v>
      </c>
      <c r="F28" s="74">
        <v>1569.92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10</v>
      </c>
      <c r="O28" s="25">
        <f t="shared" si="3"/>
        <v>1569.92</v>
      </c>
    </row>
    <row r="29" spans="1:15" s="26" customFormat="1" ht="13.2" x14ac:dyDescent="0.25">
      <c r="A29" s="70">
        <v>9</v>
      </c>
      <c r="B29" s="72" t="s">
        <v>322</v>
      </c>
      <c r="C29" s="73" t="s">
        <v>296</v>
      </c>
      <c r="D29" s="74" t="s">
        <v>323</v>
      </c>
      <c r="E29" s="75">
        <v>100</v>
      </c>
      <c r="F29" s="74">
        <v>904.43000000000006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100</v>
      </c>
      <c r="O29" s="25">
        <f t="shared" si="3"/>
        <v>904.43000000000006</v>
      </c>
    </row>
    <row r="30" spans="1:15" s="26" customFormat="1" ht="13.2" x14ac:dyDescent="0.25">
      <c r="A30" s="70">
        <v>10</v>
      </c>
      <c r="B30" s="72" t="s">
        <v>324</v>
      </c>
      <c r="C30" s="73" t="s">
        <v>296</v>
      </c>
      <c r="D30" s="74" t="s">
        <v>325</v>
      </c>
      <c r="E30" s="75">
        <v>476000</v>
      </c>
      <c r="F30" s="74">
        <v>4973859.66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476000</v>
      </c>
      <c r="O30" s="25">
        <f t="shared" si="3"/>
        <v>4973859.66</v>
      </c>
    </row>
    <row r="31" spans="1:15" s="26" customFormat="1" ht="39.6" x14ac:dyDescent="0.25">
      <c r="A31" s="70">
        <v>11</v>
      </c>
      <c r="B31" s="72" t="s">
        <v>326</v>
      </c>
      <c r="C31" s="73" t="s">
        <v>296</v>
      </c>
      <c r="D31" s="74" t="s">
        <v>327</v>
      </c>
      <c r="E31" s="75">
        <v>100</v>
      </c>
      <c r="F31" s="74">
        <v>126.53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100</v>
      </c>
      <c r="O31" s="25">
        <f t="shared" si="3"/>
        <v>126.53</v>
      </c>
    </row>
    <row r="32" spans="1:15" s="26" customFormat="1" ht="26.4" x14ac:dyDescent="0.25">
      <c r="A32" s="70">
        <v>12</v>
      </c>
      <c r="B32" s="72" t="s">
        <v>328</v>
      </c>
      <c r="C32" s="73" t="s">
        <v>296</v>
      </c>
      <c r="D32" s="74" t="s">
        <v>329</v>
      </c>
      <c r="E32" s="75">
        <v>10</v>
      </c>
      <c r="F32" s="74">
        <v>266.67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</v>
      </c>
      <c r="O32" s="25">
        <f t="shared" si="3"/>
        <v>266.67</v>
      </c>
    </row>
    <row r="33" spans="1:15" s="26" customFormat="1" ht="13.2" x14ac:dyDescent="0.25">
      <c r="A33" s="70">
        <v>13</v>
      </c>
      <c r="B33" s="72" t="s">
        <v>330</v>
      </c>
      <c r="C33" s="73" t="s">
        <v>296</v>
      </c>
      <c r="D33" s="74" t="s">
        <v>331</v>
      </c>
      <c r="E33" s="75">
        <v>25000</v>
      </c>
      <c r="F33" s="74">
        <v>221750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25000</v>
      </c>
      <c r="O33" s="25">
        <f t="shared" si="3"/>
        <v>221750</v>
      </c>
    </row>
    <row r="34" spans="1:15" s="26" customFormat="1" ht="13.2" x14ac:dyDescent="0.25">
      <c r="A34" s="70">
        <v>14</v>
      </c>
      <c r="B34" s="72" t="s">
        <v>332</v>
      </c>
      <c r="C34" s="73" t="s">
        <v>296</v>
      </c>
      <c r="D34" s="74">
        <v>3045</v>
      </c>
      <c r="E34" s="75">
        <v>4</v>
      </c>
      <c r="F34" s="74">
        <v>12180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4</v>
      </c>
      <c r="O34" s="25">
        <f t="shared" si="3"/>
        <v>12180</v>
      </c>
    </row>
    <row r="35" spans="1:15" s="26" customFormat="1" ht="13.2" x14ac:dyDescent="0.25">
      <c r="A35" s="70">
        <v>15</v>
      </c>
      <c r="B35" s="72" t="s">
        <v>333</v>
      </c>
      <c r="C35" s="73" t="s">
        <v>296</v>
      </c>
      <c r="D35" s="74" t="s">
        <v>334</v>
      </c>
      <c r="E35" s="75">
        <v>67</v>
      </c>
      <c r="F35" s="74">
        <v>7876.6500000000005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67</v>
      </c>
      <c r="O35" s="25">
        <f t="shared" si="3"/>
        <v>7876.6500000000005</v>
      </c>
    </row>
    <row r="36" spans="1:15" s="26" customFormat="1" ht="13.2" x14ac:dyDescent="0.25">
      <c r="A36" s="70">
        <v>16</v>
      </c>
      <c r="B36" s="72" t="s">
        <v>335</v>
      </c>
      <c r="C36" s="73" t="s">
        <v>296</v>
      </c>
      <c r="D36" s="74" t="s">
        <v>336</v>
      </c>
      <c r="E36" s="75">
        <v>77</v>
      </c>
      <c r="F36" s="74">
        <v>7031.87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77</v>
      </c>
      <c r="O36" s="25">
        <f t="shared" si="3"/>
        <v>7031.87</v>
      </c>
    </row>
    <row r="37" spans="1:15" s="26" customFormat="1" ht="26.4" x14ac:dyDescent="0.25">
      <c r="A37" s="70">
        <v>17</v>
      </c>
      <c r="B37" s="72" t="s">
        <v>337</v>
      </c>
      <c r="C37" s="73" t="s">
        <v>299</v>
      </c>
      <c r="D37" s="74">
        <v>80</v>
      </c>
      <c r="E37" s="75">
        <v>4</v>
      </c>
      <c r="F37" s="74">
        <v>320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4</v>
      </c>
      <c r="O37" s="25">
        <f t="shared" si="3"/>
        <v>320</v>
      </c>
    </row>
    <row r="38" spans="1:15" s="26" customFormat="1" ht="13.2" x14ac:dyDescent="0.25">
      <c r="A38" s="70">
        <v>18</v>
      </c>
      <c r="B38" s="72" t="s">
        <v>298</v>
      </c>
      <c r="C38" s="73" t="s">
        <v>299</v>
      </c>
      <c r="D38" s="74" t="s">
        <v>300</v>
      </c>
      <c r="E38" s="75">
        <v>2.33</v>
      </c>
      <c r="F38" s="74">
        <v>1060.27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2.33</v>
      </c>
      <c r="O38" s="25">
        <f t="shared" si="3"/>
        <v>1060.27</v>
      </c>
    </row>
    <row r="39" spans="1:15" s="26" customFormat="1" ht="39.6" x14ac:dyDescent="0.25">
      <c r="A39" s="70">
        <v>19</v>
      </c>
      <c r="B39" s="72" t="s">
        <v>338</v>
      </c>
      <c r="C39" s="73" t="s">
        <v>299</v>
      </c>
      <c r="D39" s="74" t="s">
        <v>339</v>
      </c>
      <c r="E39" s="75">
        <v>1</v>
      </c>
      <c r="F39" s="74">
        <v>0.39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</v>
      </c>
      <c r="O39" s="25">
        <f t="shared" si="3"/>
        <v>0.39</v>
      </c>
    </row>
    <row r="40" spans="1:15" s="26" customFormat="1" ht="13.2" x14ac:dyDescent="0.25">
      <c r="A40" s="70">
        <v>20</v>
      </c>
      <c r="B40" s="72" t="s">
        <v>340</v>
      </c>
      <c r="C40" s="73" t="s">
        <v>299</v>
      </c>
      <c r="D40" s="74" t="s">
        <v>341</v>
      </c>
      <c r="E40" s="75">
        <v>1</v>
      </c>
      <c r="F40" s="74">
        <v>1772.5700000000002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</v>
      </c>
      <c r="O40" s="25">
        <f t="shared" si="3"/>
        <v>1772.5700000000002</v>
      </c>
    </row>
    <row r="41" spans="1:15" s="26" customFormat="1" ht="26.4" x14ac:dyDescent="0.25">
      <c r="A41" s="70">
        <v>21</v>
      </c>
      <c r="B41" s="72" t="s">
        <v>342</v>
      </c>
      <c r="C41" s="73" t="s">
        <v>296</v>
      </c>
      <c r="D41" s="74" t="s">
        <v>343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0</v>
      </c>
      <c r="O41" s="25">
        <f t="shared" si="3"/>
        <v>0</v>
      </c>
    </row>
    <row r="42" spans="1:15" s="26" customFormat="1" ht="13.2" x14ac:dyDescent="0.25">
      <c r="A42" s="70">
        <v>22</v>
      </c>
      <c r="B42" s="72" t="s">
        <v>344</v>
      </c>
      <c r="C42" s="73" t="s">
        <v>345</v>
      </c>
      <c r="D42" s="74" t="s">
        <v>346</v>
      </c>
      <c r="E42" s="75">
        <v>113</v>
      </c>
      <c r="F42" s="74">
        <v>2644.2000000000003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113</v>
      </c>
      <c r="O42" s="25">
        <f t="shared" si="3"/>
        <v>2644.2000000000003</v>
      </c>
    </row>
    <row r="43" spans="1:15" s="17" customFormat="1" ht="13.5" customHeight="1" thickBot="1" x14ac:dyDescent="0.3"/>
    <row r="44" spans="1:15" s="17" customFormat="1" ht="26.25" customHeight="1" x14ac:dyDescent="0.25">
      <c r="A44" s="94" t="s">
        <v>139</v>
      </c>
      <c r="B44" s="88" t="s">
        <v>32</v>
      </c>
      <c r="C44" s="99" t="s">
        <v>141</v>
      </c>
      <c r="D44" s="88" t="s">
        <v>142</v>
      </c>
      <c r="E44" s="88" t="s">
        <v>370</v>
      </c>
      <c r="F44" s="88"/>
      <c r="G44" s="89" t="s">
        <v>146</v>
      </c>
    </row>
    <row r="45" spans="1:15" s="17" customFormat="1" ht="12.75" customHeight="1" x14ac:dyDescent="0.25">
      <c r="A45" s="95"/>
      <c r="B45" s="97"/>
      <c r="C45" s="100"/>
      <c r="D45" s="97"/>
      <c r="E45" s="92" t="s">
        <v>147</v>
      </c>
      <c r="F45" s="92" t="s">
        <v>148</v>
      </c>
      <c r="G45" s="90"/>
    </row>
    <row r="46" spans="1:15" s="17" customFormat="1" ht="13.5" customHeight="1" thickBot="1" x14ac:dyDescent="0.3">
      <c r="A46" s="96"/>
      <c r="B46" s="98"/>
      <c r="C46" s="101"/>
      <c r="D46" s="98"/>
      <c r="E46" s="93"/>
      <c r="F46" s="93"/>
      <c r="G46" s="91"/>
    </row>
    <row r="47" spans="1:15" s="26" customFormat="1" ht="39.6" x14ac:dyDescent="0.25">
      <c r="A47" s="70">
        <v>23</v>
      </c>
      <c r="B47" s="72" t="s">
        <v>347</v>
      </c>
      <c r="C47" s="73" t="s">
        <v>299</v>
      </c>
      <c r="D47" s="74" t="s">
        <v>348</v>
      </c>
      <c r="E47" s="75"/>
      <c r="F47" s="74"/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58" si="4">E47</f>
        <v>0</v>
      </c>
      <c r="O47" s="25">
        <f t="shared" ref="O47:O58" si="5">F47</f>
        <v>0</v>
      </c>
    </row>
    <row r="48" spans="1:15" s="26" customFormat="1" ht="26.4" x14ac:dyDescent="0.25">
      <c r="A48" s="70">
        <v>24</v>
      </c>
      <c r="B48" s="72" t="s">
        <v>349</v>
      </c>
      <c r="C48" s="73" t="s">
        <v>299</v>
      </c>
      <c r="D48" s="74" t="s">
        <v>350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0</v>
      </c>
      <c r="O48" s="25">
        <f t="shared" si="5"/>
        <v>0</v>
      </c>
    </row>
    <row r="49" spans="1:15" s="26" customFormat="1" ht="26.4" x14ac:dyDescent="0.25">
      <c r="A49" s="70">
        <v>25</v>
      </c>
      <c r="B49" s="72" t="s">
        <v>351</v>
      </c>
      <c r="C49" s="73" t="s">
        <v>296</v>
      </c>
      <c r="D49" s="74" t="s">
        <v>352</v>
      </c>
      <c r="E49" s="75">
        <v>200</v>
      </c>
      <c r="F49" s="74">
        <v>898.89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200</v>
      </c>
      <c r="O49" s="25">
        <f t="shared" si="5"/>
        <v>898.89</v>
      </c>
    </row>
    <row r="50" spans="1:15" s="26" customFormat="1" ht="26.4" x14ac:dyDescent="0.25">
      <c r="A50" s="70">
        <v>26</v>
      </c>
      <c r="B50" s="72" t="s">
        <v>353</v>
      </c>
      <c r="C50" s="73" t="s">
        <v>299</v>
      </c>
      <c r="D50" s="74">
        <v>225</v>
      </c>
      <c r="E50" s="75">
        <v>150</v>
      </c>
      <c r="F50" s="74">
        <v>33750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150</v>
      </c>
      <c r="O50" s="25">
        <f t="shared" si="5"/>
        <v>33750</v>
      </c>
    </row>
    <row r="51" spans="1:15" s="26" customFormat="1" ht="39.6" x14ac:dyDescent="0.25">
      <c r="A51" s="70">
        <v>27</v>
      </c>
      <c r="B51" s="72" t="s">
        <v>354</v>
      </c>
      <c r="C51" s="73" t="s">
        <v>296</v>
      </c>
      <c r="D51" s="74" t="s">
        <v>355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</v>
      </c>
      <c r="O51" s="25">
        <f t="shared" si="5"/>
        <v>0</v>
      </c>
    </row>
    <row r="52" spans="1:15" s="26" customFormat="1" ht="13.2" x14ac:dyDescent="0.25">
      <c r="A52" s="70">
        <v>28</v>
      </c>
      <c r="B52" s="72" t="s">
        <v>356</v>
      </c>
      <c r="C52" s="73" t="s">
        <v>306</v>
      </c>
      <c r="D52" s="74" t="s">
        <v>357</v>
      </c>
      <c r="E52" s="75">
        <v>30</v>
      </c>
      <c r="F52" s="74">
        <v>9834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30</v>
      </c>
      <c r="O52" s="25">
        <f t="shared" si="5"/>
        <v>9834</v>
      </c>
    </row>
    <row r="53" spans="1:15" s="26" customFormat="1" ht="39.6" x14ac:dyDescent="0.25">
      <c r="A53" s="70">
        <v>29</v>
      </c>
      <c r="B53" s="72" t="s">
        <v>358</v>
      </c>
      <c r="C53" s="73" t="s">
        <v>296</v>
      </c>
      <c r="D53" s="74" t="s">
        <v>359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39.6" x14ac:dyDescent="0.25">
      <c r="A54" s="70">
        <v>30</v>
      </c>
      <c r="B54" s="72" t="s">
        <v>360</v>
      </c>
      <c r="C54" s="73" t="s">
        <v>296</v>
      </c>
      <c r="D54" s="74" t="s">
        <v>361</v>
      </c>
      <c r="E54" s="75">
        <v>20</v>
      </c>
      <c r="F54" s="74">
        <v>1367.69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20</v>
      </c>
      <c r="O54" s="25">
        <f t="shared" si="5"/>
        <v>1367.69</v>
      </c>
    </row>
    <row r="55" spans="1:15" s="26" customFormat="1" ht="13.2" x14ac:dyDescent="0.25">
      <c r="A55" s="70">
        <v>31</v>
      </c>
      <c r="B55" s="72" t="s">
        <v>362</v>
      </c>
      <c r="C55" s="73" t="s">
        <v>299</v>
      </c>
      <c r="D55" s="74" t="s">
        <v>363</v>
      </c>
      <c r="E55" s="75">
        <v>200</v>
      </c>
      <c r="F55" s="74">
        <v>48762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200</v>
      </c>
      <c r="O55" s="25">
        <f t="shared" si="5"/>
        <v>48762</v>
      </c>
    </row>
    <row r="56" spans="1:15" s="26" customFormat="1" ht="26.4" x14ac:dyDescent="0.25">
      <c r="A56" s="70">
        <v>32</v>
      </c>
      <c r="B56" s="72" t="s">
        <v>364</v>
      </c>
      <c r="C56" s="73" t="s">
        <v>296</v>
      </c>
      <c r="D56" s="74"/>
      <c r="E56" s="75">
        <v>23</v>
      </c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23</v>
      </c>
      <c r="O56" s="25">
        <f t="shared" si="5"/>
        <v>0</v>
      </c>
    </row>
    <row r="57" spans="1:15" s="26" customFormat="1" ht="39.6" x14ac:dyDescent="0.25">
      <c r="A57" s="70">
        <v>33</v>
      </c>
      <c r="B57" s="72" t="s">
        <v>365</v>
      </c>
      <c r="C57" s="73" t="s">
        <v>296</v>
      </c>
      <c r="D57" s="74" t="s">
        <v>366</v>
      </c>
      <c r="E57" s="75">
        <v>30</v>
      </c>
      <c r="F57" s="74">
        <v>934.19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30</v>
      </c>
      <c r="O57" s="25">
        <f t="shared" si="5"/>
        <v>934.19</v>
      </c>
    </row>
    <row r="58" spans="1:15" s="26" customFormat="1" ht="13.8" thickBot="1" x14ac:dyDescent="0.3">
      <c r="A58" s="70">
        <v>34</v>
      </c>
      <c r="B58" s="72" t="s">
        <v>367</v>
      </c>
      <c r="C58" s="73" t="s">
        <v>296</v>
      </c>
      <c r="D58" s="74" t="s">
        <v>368</v>
      </c>
      <c r="E58" s="75">
        <v>50</v>
      </c>
      <c r="F58" s="74">
        <v>7386.5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50</v>
      </c>
      <c r="O58" s="25">
        <f t="shared" si="5"/>
        <v>7386.5</v>
      </c>
    </row>
    <row r="59" spans="1:15" s="17" customFormat="1" ht="13.8" thickBot="1" x14ac:dyDescent="0.3">
      <c r="A59" s="27"/>
      <c r="B59" s="29"/>
      <c r="C59" s="29"/>
      <c r="D59" s="30"/>
      <c r="E59" s="31">
        <f>SUM(Лист1!N15:N58)</f>
        <v>502683.33</v>
      </c>
      <c r="F59" s="32">
        <f>SUM(Лист1!O15:O58)</f>
        <v>5474407.3500000006</v>
      </c>
      <c r="G59" s="33"/>
    </row>
    <row r="60" spans="1:15" s="17" customFormat="1" ht="13.8" thickBot="1" x14ac:dyDescent="0.3">
      <c r="A60" s="35"/>
      <c r="B60" s="29"/>
      <c r="C60" s="29"/>
      <c r="D60" s="30"/>
      <c r="E60" s="31">
        <f>SUM(Лист1!N5:N59)</f>
        <v>502827.33</v>
      </c>
      <c r="F60" s="32">
        <f>SUM(Лист1!O5:O59)</f>
        <v>5498535.2800000012</v>
      </c>
      <c r="G60" s="33"/>
    </row>
    <row r="61" spans="1:15" s="17" customFormat="1" ht="13.2" x14ac:dyDescent="0.25"/>
  </sheetData>
  <mergeCells count="24">
    <mergeCell ref="A5:A7"/>
    <mergeCell ref="B5:B7"/>
    <mergeCell ref="C5:C7"/>
    <mergeCell ref="F6:F7"/>
    <mergeCell ref="D5:D7"/>
    <mergeCell ref="E5:F5"/>
    <mergeCell ref="G5:G7"/>
    <mergeCell ref="E6:E7"/>
    <mergeCell ref="E24:F24"/>
    <mergeCell ref="G24:G26"/>
    <mergeCell ref="E25:E26"/>
    <mergeCell ref="F25:F26"/>
    <mergeCell ref="A24:A26"/>
    <mergeCell ref="B24:B26"/>
    <mergeCell ref="C24:C26"/>
    <mergeCell ref="D24:D26"/>
    <mergeCell ref="E44:F44"/>
    <mergeCell ref="G44:G46"/>
    <mergeCell ref="E45:E46"/>
    <mergeCell ref="F45:F46"/>
    <mergeCell ref="A44:A46"/>
    <mergeCell ref="B44:B46"/>
    <mergeCell ref="C44:C46"/>
    <mergeCell ref="D44:D4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" manualBreakCount="3">
    <brk id="22" max="16383" man="1"/>
    <brk id="42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2021-11-11T08:46:25Z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