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</definedName>
    <definedName name="MPageCount">3</definedName>
    <definedName name="MPageRange" hidden="1">Лист1!$B$44:$B$61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I10" i="4" l="1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16" i="4"/>
  <c r="J16" i="4"/>
  <c r="K16" i="4"/>
  <c r="L16" i="4"/>
  <c r="M16" i="4"/>
  <c r="N16" i="4"/>
  <c r="O16" i="4"/>
  <c r="P16" i="4"/>
  <c r="I17" i="4"/>
  <c r="J17" i="4"/>
  <c r="K17" i="4"/>
  <c r="L17" i="4"/>
  <c r="M17" i="4"/>
  <c r="N17" i="4"/>
  <c r="O17" i="4"/>
  <c r="P17" i="4"/>
  <c r="I18" i="4"/>
  <c r="J18" i="4"/>
  <c r="K18" i="4"/>
  <c r="L18" i="4"/>
  <c r="M18" i="4"/>
  <c r="N18" i="4"/>
  <c r="O18" i="4"/>
  <c r="P18" i="4"/>
  <c r="I19" i="4"/>
  <c r="J19" i="4"/>
  <c r="K19" i="4"/>
  <c r="L19" i="4"/>
  <c r="M19" i="4"/>
  <c r="N19" i="4"/>
  <c r="O19" i="4"/>
  <c r="P19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3" i="4"/>
  <c r="J33" i="4"/>
  <c r="K33" i="4"/>
  <c r="L33" i="4"/>
  <c r="M33" i="4"/>
  <c r="N33" i="4"/>
  <c r="O33" i="4"/>
  <c r="P33" i="4"/>
  <c r="I34" i="4"/>
  <c r="J34" i="4"/>
  <c r="K34" i="4"/>
  <c r="L34" i="4"/>
  <c r="M34" i="4"/>
  <c r="N34" i="4"/>
  <c r="O34" i="4"/>
  <c r="P34" i="4"/>
  <c r="I35" i="4"/>
  <c r="J35" i="4"/>
  <c r="K35" i="4"/>
  <c r="L35" i="4"/>
  <c r="M35" i="4"/>
  <c r="N35" i="4"/>
  <c r="O35" i="4"/>
  <c r="P35" i="4"/>
  <c r="I36" i="4"/>
  <c r="J36" i="4"/>
  <c r="K36" i="4"/>
  <c r="L36" i="4"/>
  <c r="M36" i="4"/>
  <c r="N36" i="4"/>
  <c r="O36" i="4"/>
  <c r="P36" i="4"/>
  <c r="I37" i="4"/>
  <c r="J37" i="4"/>
  <c r="K37" i="4"/>
  <c r="L37" i="4"/>
  <c r="M37" i="4"/>
  <c r="N37" i="4"/>
  <c r="O37" i="4"/>
  <c r="P37" i="4"/>
  <c r="I38" i="4"/>
  <c r="J38" i="4"/>
  <c r="K38" i="4"/>
  <c r="L38" i="4"/>
  <c r="M38" i="4"/>
  <c r="N38" i="4"/>
  <c r="O38" i="4"/>
  <c r="P38" i="4"/>
  <c r="I39" i="4"/>
  <c r="J39" i="4"/>
  <c r="K39" i="4"/>
  <c r="L39" i="4"/>
  <c r="M39" i="4"/>
  <c r="N39" i="4"/>
  <c r="O39" i="4"/>
  <c r="P39" i="4"/>
  <c r="I40" i="4"/>
  <c r="J40" i="4"/>
  <c r="K40" i="4"/>
  <c r="L40" i="4"/>
  <c r="M40" i="4"/>
  <c r="N40" i="4"/>
  <c r="O40" i="4"/>
  <c r="P40" i="4"/>
  <c r="I41" i="4"/>
  <c r="J41" i="4"/>
  <c r="K41" i="4"/>
  <c r="L41" i="4"/>
  <c r="M41" i="4"/>
  <c r="N41" i="4"/>
  <c r="O41" i="4"/>
  <c r="P41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2" i="4"/>
  <c r="J52" i="4"/>
  <c r="K52" i="4"/>
  <c r="L52" i="4"/>
  <c r="M52" i="4"/>
  <c r="N52" i="4"/>
  <c r="O52" i="4"/>
  <c r="P52" i="4"/>
  <c r="I53" i="4"/>
  <c r="J53" i="4"/>
  <c r="K53" i="4"/>
  <c r="L53" i="4"/>
  <c r="M53" i="4"/>
  <c r="N53" i="4"/>
  <c r="O53" i="4"/>
  <c r="P53" i="4"/>
  <c r="I54" i="4"/>
  <c r="J54" i="4"/>
  <c r="K54" i="4"/>
  <c r="L54" i="4"/>
  <c r="M54" i="4"/>
  <c r="N54" i="4"/>
  <c r="O54" i="4"/>
  <c r="P54" i="4"/>
  <c r="I55" i="4"/>
  <c r="J55" i="4"/>
  <c r="K55" i="4"/>
  <c r="L55" i="4"/>
  <c r="M55" i="4"/>
  <c r="N55" i="4"/>
  <c r="O55" i="4"/>
  <c r="P55" i="4"/>
  <c r="I56" i="4"/>
  <c r="J56" i="4"/>
  <c r="K56" i="4"/>
  <c r="L56" i="4"/>
  <c r="M56" i="4"/>
  <c r="N56" i="4"/>
  <c r="O56" i="4"/>
  <c r="P56" i="4"/>
  <c r="I57" i="4"/>
  <c r="J57" i="4"/>
  <c r="K57" i="4"/>
  <c r="L57" i="4"/>
  <c r="M57" i="4"/>
  <c r="N57" i="4"/>
  <c r="O57" i="4"/>
  <c r="P57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G60" i="4"/>
  <c r="C33" i="2"/>
  <c r="L33" i="2"/>
  <c r="H33" i="2"/>
  <c r="F33" i="2"/>
  <c r="H32" i="2"/>
  <c r="F60" i="4" l="1"/>
</calcChain>
</file>

<file path=xl/sharedStrings.xml><?xml version="1.0" encoding="utf-8"?>
<sst xmlns="http://schemas.openxmlformats.org/spreadsheetml/2006/main" count="699" uniqueCount="379">
  <si>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</si>
  <si>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</si>
  <si>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</si>
  <si>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</si>
  <si>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</si>
  <si>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</si>
  <si>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</si>
  <si>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</si>
  <si>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</si>
  <si>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</si>
  <si>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</si>
  <si>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</si>
  <si>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</si>
  <si>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</si>
  <si>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</si>
  <si>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</si>
  <si>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</si>
  <si>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</si>
  <si>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</si>
  <si>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</si>
  <si>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</si>
  <si>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</si>
  <si>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</si>
  <si>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</si>
  <si>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</si>
  <si>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</si>
  <si>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</si>
  <si>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</si>
  <si>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</si>
  <si>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</si>
  <si>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</si>
  <si>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</si>
  <si>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</si>
  <si>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</si>
  <si>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</si>
  <si>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</si>
  <si>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</si>
  <si>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</si>
  <si>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</si>
  <si>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</si>
  <si>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</si>
  <si>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</si>
  <si>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</si>
  <si>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</si>
  <si>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</si>
  <si>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</si>
  <si>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</si>
  <si>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</si>
  <si>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</si>
  <si>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</si>
  <si>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</si>
  <si>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</si>
  <si>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</si>
  <si>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</si>
  <si>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</si>
  <si>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</si>
  <si>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</si>
  <si>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</si>
  <si>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</si>
  <si>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</si>
  <si>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</si>
  <si>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</si>
  <si>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</si>
  <si>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</si>
  <si>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</si>
  <si>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</si>
  <si>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</si>
  <si>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</si>
  <si>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</si>
  <si>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</si>
  <si>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</si>
  <si>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</si>
  <si>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</si>
  <si>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</si>
  <si>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</si>
  <si>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</si>
  <si>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</si>
  <si>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</si>
  <si>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</si>
  <si>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</si>
  <si>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</si>
  <si>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</si>
  <si>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</si>
  <si>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</si>
  <si>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</si>
  <si>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</si>
  <si>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</si>
  <si>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</si>
  <si>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</si>
  <si>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</si>
  <si>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</si>
  <si>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</si>
  <si>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</si>
  <si>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</si>
  <si>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</si>
  <si>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</si>
  <si>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</si>
  <si>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</si>
  <si>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</si>
  <si>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</si>
  <si>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</si>
  <si>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</si>
  <si>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</si>
  <si>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</si>
  <si>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</si>
  <si>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</si>
  <si>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</si>
  <si>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</si>
  <si>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</si>
  <si>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</si>
  <si>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</si>
  <si>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</si>
  <si>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</si>
  <si>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</si>
  <si>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</si>
  <si>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</si>
  <si>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</si>
  <si>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</si>
  <si>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</si>
  <si>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</si>
  <si>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</si>
  <si>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</si>
  <si>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</si>
  <si>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</si>
  <si>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</si>
  <si>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</si>
  <si>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</si>
  <si>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</si>
  <si>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</si>
  <si>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</si>
  <si>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</si>
  <si>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</si>
  <si>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</si>
  <si>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</si>
  <si>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</si>
  <si>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</si>
  <si>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</si>
  <si>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</si>
  <si>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</si>
  <si>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</si>
  <si>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</si>
  <si>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</si>
  <si>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</si>
  <si>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</si>
  <si>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</si>
  <si>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</si>
  <si>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</si>
  <si>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</si>
  <si>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</si>
  <si>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</si>
  <si>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</si>
  <si>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</si>
  <si>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</si>
  <si>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</si>
  <si>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</si>
  <si>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</si>
  <si>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</si>
  <si>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</si>
  <si>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</si>
  <si>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</si>
  <si>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</si>
  <si>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</si>
  <si>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</si>
  <si>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</si>
  <si>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</si>
  <si>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</si>
  <si>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</si>
  <si>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</si>
  <si>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</si>
  <si>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</si>
  <si>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</si>
  <si>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</si>
  <si>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</si>
  <si>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</si>
  <si>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</si>
  <si>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</si>
  <si>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</si>
  <si>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</si>
  <si>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</si>
  <si>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</si>
  <si>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</si>
  <si>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</si>
  <si>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</si>
  <si>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</si>
  <si>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</si>
  <si>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</si>
  <si>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</si>
  <si>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</si>
  <si>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</si>
  <si>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</si>
  <si>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</si>
  <si>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</si>
  <si>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</si>
  <si>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</si>
  <si>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</si>
  <si>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</si>
  <si>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</si>
  <si>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</si>
  <si>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</si>
  <si>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</si>
  <si>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</si>
  <si>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</si>
  <si>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</si>
  <si>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</si>
  <si>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</si>
  <si>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</si>
  <si>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</si>
  <si>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</si>
  <si>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</si>
  <si>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</si>
  <si>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</si>
  <si>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</si>
  <si>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</si>
  <si>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</si>
  <si>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</si>
  <si>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</si>
  <si>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</si>
  <si>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</si>
  <si>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</si>
  <si>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</si>
  <si>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</si>
  <si>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</si>
  <si>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</si>
  <si>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</si>
  <si>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</si>
  <si>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</si>
  <si>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</si>
  <si>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</si>
  <si>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</si>
  <si>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</si>
  <si>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</si>
  <si>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</si>
  <si>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</si>
  <si>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</si>
  <si>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</si>
  <si>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</si>
  <si>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</si>
  <si>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</si>
  <si>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</si>
  <si>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</si>
  <si>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</si>
  <si>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</si>
  <si>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</si>
  <si>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</si>
  <si>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</si>
  <si>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</si>
  <si>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</si>
  <si>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</si>
  <si>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</si>
  <si>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</si>
  <si>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</si>
  <si>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</si>
  <si>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</si>
  <si>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</si>
  <si>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</si>
  <si>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</si>
  <si>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</si>
  <si>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</si>
  <si>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</si>
  <si>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</si>
  <si>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</si>
  <si>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</si>
  <si>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</si>
  <si>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</si>
  <si>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</si>
  <si>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</si>
  <si>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</si>
  <si>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</si>
  <si>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</si>
  <si>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</si>
  <si>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</si>
  <si>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</si>
  <si>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</si>
  <si>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</si>
  <si>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</si>
  <si>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</si>
  <si>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</si>
  <si>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</si>
  <si>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</si>
  <si>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</si>
  <si>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</si>
  <si>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</si>
  <si>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</si>
  <si>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</si>
  <si>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</si>
  <si>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</si>
  <si>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</si>
  <si>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</si>
  <si>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</si>
  <si>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</si>
  <si>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</si>
  <si>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</si>
  <si>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</si>
  <si>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</si>
  <si>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</si>
  <si>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</si>
  <si>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</si>
  <si>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</si>
  <si>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</si>
  <si>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</si>
  <si>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</si>
  <si>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</si>
  <si>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</si>
  <si>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</si>
  <si>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</si>
  <si>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</si>
  <si>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</si>
  <si>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186,54</t>
  </si>
  <si>
    <t xml:space="preserve">Бахіли (788 від 24.12.2020р.) </t>
  </si>
  <si>
    <t>пар</t>
  </si>
  <si>
    <t>38,83</t>
  </si>
  <si>
    <t xml:space="preserve">Ваксігрип Тетра  (№26 від 03.02.2021р) </t>
  </si>
  <si>
    <t>210,96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</si>
  <si>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</si>
  <si>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</si>
  <si>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</si>
  <si>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</si>
  <si>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</si>
  <si>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</si>
  <si>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Детергент 2,5л (№ГУМП-56 від 13 листопада 2020р.) </t>
  </si>
  <si>
    <t xml:space="preserve">Експрес-тест </t>
  </si>
  <si>
    <t>265,09</t>
  </si>
  <si>
    <t xml:space="preserve">Захисні окуляри </t>
  </si>
  <si>
    <t>91,32</t>
  </si>
  <si>
    <t xml:space="preserve">Захисний костюм (№788 від 24.12.2020р.) </t>
  </si>
  <si>
    <t>808,51</t>
  </si>
  <si>
    <t xml:space="preserve">Захисний одяг 185 см </t>
  </si>
  <si>
    <t>686,18</t>
  </si>
  <si>
    <t xml:space="preserve">Захисний одяг для зон високого ризику 175 см </t>
  </si>
  <si>
    <t>552,48</t>
  </si>
  <si>
    <t xml:space="preserve">Захисний одяг для зон високого ризику 185 см </t>
  </si>
  <si>
    <t>567,68</t>
  </si>
  <si>
    <t xml:space="preserve">Захисний щиток </t>
  </si>
  <si>
    <t>64,93</t>
  </si>
  <si>
    <t xml:space="preserve">Квамател ліофілізат для р-ну д/ін по 20 мг,5фл з 5 амп по 5 мл р-ка </t>
  </si>
  <si>
    <t xml:space="preserve">Комплект одягу протиепідемічний "Славна" №27(гум) </t>
  </si>
  <si>
    <t>420,56</t>
  </si>
  <si>
    <t xml:space="preserve">Конфундус ,таблетки 25мг/250мг по таб. ублістері по 10лліст.у короб. </t>
  </si>
  <si>
    <t>383,76</t>
  </si>
  <si>
    <t xml:space="preserve">Левоком таб.250 мг/25 мг №30 </t>
  </si>
  <si>
    <t>пач.</t>
  </si>
  <si>
    <t>47,63</t>
  </si>
  <si>
    <t xml:space="preserve">Маска Хірургічна (№788 від 24.12.2020р.) </t>
  </si>
  <si>
    <t>13,07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</si>
  <si>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</si>
  <si>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</si>
  <si>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</si>
  <si>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</si>
  <si>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</si>
  <si>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Одноразові маски </t>
  </si>
  <si>
    <t>8,65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</si>
  <si>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</si>
  <si>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</si>
  <si>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</si>
  <si>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</si>
  <si>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</si>
  <si>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</si>
  <si>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</si>
  <si>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</si>
  <si>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</si>
  <si>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</si>
  <si>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</si>
  <si>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</si>
  <si>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</si>
  <si>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>1772,57</t>
  </si>
  <si>
    <t xml:space="preserve">Респіратор захисний (№788 від 24.12.2020р.) </t>
  </si>
  <si>
    <t>69,62</t>
  </si>
  <si>
    <t xml:space="preserve">Рукавички  нітрилові, нетальковані з довгим манжетом </t>
  </si>
  <si>
    <t>6,17</t>
  </si>
  <si>
    <t xml:space="preserve">Рукавички медичні латексні н/с </t>
  </si>
  <si>
    <t>7,27</t>
  </si>
  <si>
    <t xml:space="preserve">Тресіба Флекстач,3 мл №5 </t>
  </si>
  <si>
    <t>327,80</t>
  </si>
  <si>
    <t xml:space="preserve">Шприц-ручка  НовоПен 4(срібляста) </t>
  </si>
  <si>
    <t xml:space="preserve">Юлайзер великий набір </t>
  </si>
  <si>
    <t>147,73</t>
  </si>
  <si>
    <t xml:space="preserve">Черкаська обласна лікарня </t>
  </si>
  <si>
    <t>Залишок
на 14.04.2021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</si>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</sst>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showGridLines="0" tabSelected="1" zoomScaleNormal="100" workbookViewId="0">
      <selection activeCell="B2" sqref="B2"/>
    </sheetView>
  </sheetViews>
  <sheetFormatPr defaultRowHeight="12.75" customHeight="1" x14ac:dyDescent="0.25"/>
  <cols>
    <col min="2" max="2" width="7.6640625" customWidth="1"/>
    <col min="3" max="3" width="28.6640625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2:17" s="10" customFormat="1" ht="12.75" customHeight="1" x14ac:dyDescent="0.25"/>
    <row r="2" spans="2:17" s="17" customFormat="1" ht="15.6" x14ac:dyDescent="0.3">
      <c r="B2" s="15" t="s">
        <v>378</v>
      </c>
      <c r="C2" s="16"/>
      <c r="D2" s="16"/>
      <c r="E2" s="16"/>
      <c r="F2" s="16"/>
      <c r="G2" s="16"/>
      <c r="H2" s="16"/>
    </row>
    <row r="3" spans="2:17" s="17" customFormat="1" ht="15.6" x14ac:dyDescent="0.3">
      <c r="B3" s="18" t="s">
        <v>376</v>
      </c>
      <c r="C3" s="18"/>
      <c r="D3" s="18"/>
      <c r="E3" s="18"/>
      <c r="F3" s="18"/>
      <c r="G3" s="18"/>
      <c r="H3" s="18"/>
    </row>
    <row r="4" spans="2:17" s="17" customFormat="1" ht="16.5" customHeight="1" thickBot="1" x14ac:dyDescent="0.35">
      <c r="B4" s="18"/>
      <c r="C4" s="18"/>
      <c r="D4" s="18"/>
      <c r="E4" s="18"/>
      <c r="F4" s="18"/>
      <c r="G4" s="18"/>
      <c r="H4" s="18"/>
    </row>
    <row r="5" spans="2:17" s="17" customFormat="1" ht="26.25" customHeight="1" x14ac:dyDescent="0.25">
      <c r="B5" s="88" t="s">
        <v>139</v>
      </c>
      <c r="C5" s="91" t="s">
        <v>32</v>
      </c>
      <c r="D5" s="94" t="s">
        <v>141</v>
      </c>
      <c r="E5" s="91" t="s">
        <v>142</v>
      </c>
      <c r="F5" s="91" t="s">
        <v>377</v>
      </c>
      <c r="G5" s="91"/>
      <c r="H5" s="99" t="s">
        <v>146</v>
      </c>
    </row>
    <row r="6" spans="2:17" s="17" customFormat="1" ht="13.2" x14ac:dyDescent="0.25">
      <c r="B6" s="89"/>
      <c r="C6" s="92"/>
      <c r="D6" s="95"/>
      <c r="E6" s="92"/>
      <c r="F6" s="97" t="s">
        <v>147</v>
      </c>
      <c r="G6" s="97" t="s">
        <v>148</v>
      </c>
      <c r="H6" s="100"/>
    </row>
    <row r="7" spans="2:17" s="17" customFormat="1" ht="13.8" thickBot="1" x14ac:dyDescent="0.3">
      <c r="B7" s="90"/>
      <c r="C7" s="93"/>
      <c r="D7" s="96"/>
      <c r="E7" s="93"/>
      <c r="F7" s="98"/>
      <c r="G7" s="98"/>
      <c r="H7" s="101"/>
    </row>
    <row r="8" spans="2:17" s="24" customFormat="1" ht="15" customHeight="1" thickBot="1" x14ac:dyDescent="0.3">
      <c r="B8" s="85" t="s">
        <v>293</v>
      </c>
      <c r="C8" s="21"/>
      <c r="D8" s="21"/>
      <c r="E8" s="21"/>
      <c r="F8" s="22"/>
      <c r="G8" s="21"/>
      <c r="H8" s="23"/>
    </row>
    <row r="9" spans="2:17" s="24" customFormat="1" ht="15" hidden="1" customHeight="1" thickBot="1" x14ac:dyDescent="0.3">
      <c r="B9" s="79"/>
      <c r="C9" s="80"/>
      <c r="D9" s="80"/>
      <c r="E9" s="80"/>
      <c r="F9" s="81"/>
      <c r="G9" s="80"/>
      <c r="H9" s="82"/>
      <c r="Q9" s="24" t="s">
        <v>294</v>
      </c>
    </row>
    <row r="10" spans="2:17" s="26" customFormat="1" ht="26.4" x14ac:dyDescent="0.25">
      <c r="B10" s="70">
        <v>1</v>
      </c>
      <c r="C10" s="72" t="s">
        <v>295</v>
      </c>
      <c r="D10" s="73" t="s">
        <v>296</v>
      </c>
      <c r="E10" s="74" t="s">
        <v>297</v>
      </c>
      <c r="F10" s="75">
        <v>1</v>
      </c>
      <c r="G10" s="74">
        <v>320.01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ref="O10:O21" si="0">F10</f>
        <v>1</v>
      </c>
      <c r="P10" s="25">
        <f t="shared" ref="P10:P21" si="1">G10</f>
        <v>320.01</v>
      </c>
    </row>
    <row r="11" spans="2:17" s="26" customFormat="1" ht="26.4" x14ac:dyDescent="0.25">
      <c r="B11" s="70">
        <v>2</v>
      </c>
      <c r="C11" s="72" t="s">
        <v>298</v>
      </c>
      <c r="D11" s="73" t="s">
        <v>299</v>
      </c>
      <c r="E11" s="74" t="s">
        <v>300</v>
      </c>
      <c r="F11" s="75">
        <v>3</v>
      </c>
      <c r="G11" s="74">
        <v>4933.6400000000003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3</v>
      </c>
      <c r="P11" s="25">
        <f t="shared" si="1"/>
        <v>4933.6400000000003</v>
      </c>
    </row>
    <row r="12" spans="2:17" s="26" customFormat="1" ht="39.6" x14ac:dyDescent="0.25">
      <c r="B12" s="70">
        <v>3</v>
      </c>
      <c r="C12" s="72" t="s">
        <v>301</v>
      </c>
      <c r="D12" s="73" t="s">
        <v>299</v>
      </c>
      <c r="E12" s="74" t="s">
        <v>302</v>
      </c>
      <c r="F12" s="75">
        <v>15</v>
      </c>
      <c r="G12" s="74">
        <v>24369.280000000002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15</v>
      </c>
      <c r="P12" s="25">
        <f t="shared" si="1"/>
        <v>24369.280000000002</v>
      </c>
    </row>
    <row r="13" spans="2:17" s="26" customFormat="1" ht="26.4" x14ac:dyDescent="0.25">
      <c r="B13" s="70">
        <v>4</v>
      </c>
      <c r="C13" s="72" t="s">
        <v>303</v>
      </c>
      <c r="D13" s="73" t="s">
        <v>304</v>
      </c>
      <c r="E13" s="74" t="s">
        <v>305</v>
      </c>
      <c r="F13" s="75">
        <v>100</v>
      </c>
      <c r="G13" s="74">
        <v>11538.800000000001</v>
      </c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100</v>
      </c>
      <c r="P13" s="25">
        <f t="shared" si="1"/>
        <v>11538.800000000001</v>
      </c>
    </row>
    <row r="14" spans="2:17" s="26" customFormat="1" ht="26.4" x14ac:dyDescent="0.25">
      <c r="B14" s="70">
        <v>5</v>
      </c>
      <c r="C14" s="72" t="s">
        <v>306</v>
      </c>
      <c r="D14" s="73" t="s">
        <v>299</v>
      </c>
      <c r="E14" s="74" t="s">
        <v>307</v>
      </c>
      <c r="F14" s="75">
        <v>13</v>
      </c>
      <c r="G14" s="74">
        <v>2425.02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13</v>
      </c>
      <c r="P14" s="25">
        <f t="shared" si="1"/>
        <v>2425.02</v>
      </c>
    </row>
    <row r="15" spans="2:17" s="26" customFormat="1" ht="13.2" x14ac:dyDescent="0.25">
      <c r="B15" s="70">
        <v>6</v>
      </c>
      <c r="C15" s="72" t="s">
        <v>308</v>
      </c>
      <c r="D15" s="73" t="s">
        <v>309</v>
      </c>
      <c r="E15" s="74" t="s">
        <v>310</v>
      </c>
      <c r="F15" s="75"/>
      <c r="G15" s="74"/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0</v>
      </c>
      <c r="P15" s="25">
        <f t="shared" si="1"/>
        <v>0</v>
      </c>
    </row>
    <row r="16" spans="2:17" s="26" customFormat="1" ht="26.4" x14ac:dyDescent="0.25">
      <c r="B16" s="70">
        <v>7</v>
      </c>
      <c r="C16" s="72" t="s">
        <v>311</v>
      </c>
      <c r="D16" s="73" t="s">
        <v>299</v>
      </c>
      <c r="E16" s="74" t="s">
        <v>312</v>
      </c>
      <c r="F16" s="75">
        <v>181</v>
      </c>
      <c r="G16" s="74">
        <v>38183.760000000002</v>
      </c>
      <c r="H16" s="76"/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>
        <f t="shared" si="0"/>
        <v>181</v>
      </c>
      <c r="P16" s="25">
        <f t="shared" si="1"/>
        <v>38183.760000000002</v>
      </c>
    </row>
    <row r="17" spans="2:16" s="26" customFormat="1" ht="26.4" x14ac:dyDescent="0.25">
      <c r="B17" s="70">
        <v>8</v>
      </c>
      <c r="C17" s="72" t="s">
        <v>313</v>
      </c>
      <c r="D17" s="73" t="s">
        <v>314</v>
      </c>
      <c r="E17" s="74">
        <v>140</v>
      </c>
      <c r="F17" s="75">
        <v>160</v>
      </c>
      <c r="G17" s="74">
        <v>22400</v>
      </c>
      <c r="H17" s="76"/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>
        <f t="shared" si="0"/>
        <v>160</v>
      </c>
      <c r="P17" s="25">
        <f t="shared" si="1"/>
        <v>22400</v>
      </c>
    </row>
    <row r="18" spans="2:16" s="26" customFormat="1" ht="26.4" x14ac:dyDescent="0.25">
      <c r="B18" s="70">
        <v>9</v>
      </c>
      <c r="C18" s="72" t="s">
        <v>315</v>
      </c>
      <c r="D18" s="73" t="s">
        <v>314</v>
      </c>
      <c r="E18" s="74">
        <v>280</v>
      </c>
      <c r="F18" s="75">
        <v>190</v>
      </c>
      <c r="G18" s="74">
        <v>53200</v>
      </c>
      <c r="H18" s="76"/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>
        <f t="shared" si="0"/>
        <v>190</v>
      </c>
      <c r="P18" s="25">
        <f t="shared" si="1"/>
        <v>53200</v>
      </c>
    </row>
    <row r="19" spans="2:16" s="26" customFormat="1" ht="26.4" x14ac:dyDescent="0.25">
      <c r="B19" s="70">
        <v>10</v>
      </c>
      <c r="C19" s="72" t="s">
        <v>316</v>
      </c>
      <c r="D19" s="73" t="s">
        <v>317</v>
      </c>
      <c r="E19" s="74" t="s">
        <v>318</v>
      </c>
      <c r="F19" s="75">
        <v>192</v>
      </c>
      <c r="G19" s="74">
        <v>19328.64</v>
      </c>
      <c r="H19" s="76"/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>
        <f t="shared" si="0"/>
        <v>192</v>
      </c>
      <c r="P19" s="25">
        <f t="shared" si="1"/>
        <v>19328.64</v>
      </c>
    </row>
    <row r="20" spans="2:16" s="26" customFormat="1" ht="26.4" x14ac:dyDescent="0.25">
      <c r="B20" s="70">
        <v>11</v>
      </c>
      <c r="C20" s="72" t="s">
        <v>319</v>
      </c>
      <c r="D20" s="73" t="s">
        <v>296</v>
      </c>
      <c r="E20" s="74">
        <v>40</v>
      </c>
      <c r="F20" s="75"/>
      <c r="G20" s="74"/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si="0"/>
        <v>0</v>
      </c>
      <c r="P20" s="25">
        <f t="shared" si="1"/>
        <v>0</v>
      </c>
    </row>
    <row r="21" spans="2:16" s="26" customFormat="1" ht="13.2" x14ac:dyDescent="0.25">
      <c r="B21" s="70">
        <v>12</v>
      </c>
      <c r="C21" s="72" t="s">
        <v>320</v>
      </c>
      <c r="D21" s="73" t="s">
        <v>296</v>
      </c>
      <c r="E21" s="74" t="s">
        <v>321</v>
      </c>
      <c r="F21" s="75"/>
      <c r="G21" s="74"/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0"/>
        <v>0</v>
      </c>
      <c r="P21" s="25">
        <f t="shared" si="1"/>
        <v>0</v>
      </c>
    </row>
    <row r="22" spans="2:16" s="17" customFormat="1" ht="13.5" customHeight="1" thickBot="1" x14ac:dyDescent="0.3"/>
    <row r="23" spans="2:16" s="17" customFormat="1" ht="26.25" customHeight="1" x14ac:dyDescent="0.25">
      <c r="B23" s="88" t="s">
        <v>139</v>
      </c>
      <c r="C23" s="91" t="s">
        <v>32</v>
      </c>
      <c r="D23" s="94" t="s">
        <v>141</v>
      </c>
      <c r="E23" s="91" t="s">
        <v>142</v>
      </c>
      <c r="F23" s="91" t="s">
        <v>377</v>
      </c>
      <c r="G23" s="91"/>
      <c r="H23" s="99" t="s">
        <v>146</v>
      </c>
    </row>
    <row r="24" spans="2:16" s="17" customFormat="1" ht="12.75" customHeight="1" x14ac:dyDescent="0.25">
      <c r="B24" s="89"/>
      <c r="C24" s="92"/>
      <c r="D24" s="95"/>
      <c r="E24" s="92"/>
      <c r="F24" s="97" t="s">
        <v>147</v>
      </c>
      <c r="G24" s="97" t="s">
        <v>148</v>
      </c>
      <c r="H24" s="100"/>
    </row>
    <row r="25" spans="2:16" s="17" customFormat="1" ht="13.5" customHeight="1" thickBot="1" x14ac:dyDescent="0.3">
      <c r="B25" s="90"/>
      <c r="C25" s="93"/>
      <c r="D25" s="96"/>
      <c r="E25" s="93"/>
      <c r="F25" s="98"/>
      <c r="G25" s="98"/>
      <c r="H25" s="101"/>
    </row>
    <row r="26" spans="2:16" s="26" customFormat="1" ht="13.2" x14ac:dyDescent="0.25">
      <c r="B26" s="70">
        <v>13</v>
      </c>
      <c r="C26" s="72" t="s">
        <v>322</v>
      </c>
      <c r="D26" s="73" t="s">
        <v>296</v>
      </c>
      <c r="E26" s="74" t="s">
        <v>323</v>
      </c>
      <c r="F26" s="75">
        <v>117</v>
      </c>
      <c r="G26" s="74">
        <v>10684.79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ref="O26:O43" si="2">F26</f>
        <v>117</v>
      </c>
      <c r="P26" s="25">
        <f t="shared" ref="P26:P43" si="3">G26</f>
        <v>10684.79</v>
      </c>
    </row>
    <row r="27" spans="2:16" s="26" customFormat="1" ht="26.4" x14ac:dyDescent="0.25">
      <c r="B27" s="70">
        <v>14</v>
      </c>
      <c r="C27" s="72" t="s">
        <v>324</v>
      </c>
      <c r="D27" s="73" t="s">
        <v>296</v>
      </c>
      <c r="E27" s="74" t="s">
        <v>325</v>
      </c>
      <c r="F27" s="75">
        <v>200</v>
      </c>
      <c r="G27" s="74">
        <v>161701.87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2"/>
        <v>200</v>
      </c>
      <c r="P27" s="25">
        <f t="shared" si="3"/>
        <v>161701.87</v>
      </c>
    </row>
    <row r="28" spans="2:16" s="26" customFormat="1" ht="13.2" x14ac:dyDescent="0.25">
      <c r="B28" s="70">
        <v>15</v>
      </c>
      <c r="C28" s="72" t="s">
        <v>326</v>
      </c>
      <c r="D28" s="73" t="s">
        <v>296</v>
      </c>
      <c r="E28" s="74" t="s">
        <v>327</v>
      </c>
      <c r="F28" s="75">
        <v>37</v>
      </c>
      <c r="G28" s="74">
        <v>25388.52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si="2"/>
        <v>37</v>
      </c>
      <c r="P28" s="25">
        <f t="shared" si="3"/>
        <v>25388.52</v>
      </c>
    </row>
    <row r="29" spans="2:16" s="26" customFormat="1" ht="26.4" x14ac:dyDescent="0.25">
      <c r="B29" s="70">
        <v>16</v>
      </c>
      <c r="C29" s="72" t="s">
        <v>328</v>
      </c>
      <c r="D29" s="73" t="s">
        <v>296</v>
      </c>
      <c r="E29" s="74" t="s">
        <v>329</v>
      </c>
      <c r="F29" s="75">
        <v>930</v>
      </c>
      <c r="G29" s="74">
        <v>513804.91000000003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2"/>
        <v>930</v>
      </c>
      <c r="P29" s="25">
        <f t="shared" si="3"/>
        <v>513804.91000000003</v>
      </c>
    </row>
    <row r="30" spans="2:16" s="26" customFormat="1" ht="26.4" x14ac:dyDescent="0.25">
      <c r="B30" s="70">
        <v>17</v>
      </c>
      <c r="C30" s="72" t="s">
        <v>330</v>
      </c>
      <c r="D30" s="73" t="s">
        <v>296</v>
      </c>
      <c r="E30" s="74" t="s">
        <v>331</v>
      </c>
      <c r="F30" s="75">
        <v>400</v>
      </c>
      <c r="G30" s="74">
        <v>227072.88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2"/>
        <v>400</v>
      </c>
      <c r="P30" s="25">
        <f t="shared" si="3"/>
        <v>227072.88</v>
      </c>
    </row>
    <row r="31" spans="2:16" s="26" customFormat="1" ht="13.2" x14ac:dyDescent="0.25">
      <c r="B31" s="70">
        <v>18</v>
      </c>
      <c r="C31" s="72" t="s">
        <v>332</v>
      </c>
      <c r="D31" s="73" t="s">
        <v>296</v>
      </c>
      <c r="E31" s="74" t="s">
        <v>333</v>
      </c>
      <c r="F31" s="75">
        <v>95</v>
      </c>
      <c r="G31" s="74">
        <v>6168.59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2"/>
        <v>95</v>
      </c>
      <c r="P31" s="25">
        <f t="shared" si="3"/>
        <v>6168.59</v>
      </c>
    </row>
    <row r="32" spans="2:16" s="26" customFormat="1" ht="39.6" x14ac:dyDescent="0.25">
      <c r="B32" s="70">
        <v>19</v>
      </c>
      <c r="C32" s="72" t="s">
        <v>334</v>
      </c>
      <c r="D32" s="73" t="s">
        <v>299</v>
      </c>
      <c r="E32" s="74">
        <v>380</v>
      </c>
      <c r="F32" s="75"/>
      <c r="G32" s="74"/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2"/>
        <v>0</v>
      </c>
      <c r="P32" s="25">
        <f t="shared" si="3"/>
        <v>0</v>
      </c>
    </row>
    <row r="33" spans="2:16" s="26" customFormat="1" ht="39.6" x14ac:dyDescent="0.25">
      <c r="B33" s="70">
        <v>20</v>
      </c>
      <c r="C33" s="72" t="s">
        <v>335</v>
      </c>
      <c r="D33" s="73" t="s">
        <v>296</v>
      </c>
      <c r="E33" s="74" t="s">
        <v>336</v>
      </c>
      <c r="F33" s="75">
        <v>673</v>
      </c>
      <c r="G33" s="74">
        <v>283036.88</v>
      </c>
      <c r="H33" s="76"/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>
        <f t="shared" si="2"/>
        <v>673</v>
      </c>
      <c r="P33" s="25">
        <f t="shared" si="3"/>
        <v>283036.88</v>
      </c>
    </row>
    <row r="34" spans="2:16" s="26" customFormat="1" ht="39.6" x14ac:dyDescent="0.25">
      <c r="B34" s="70">
        <v>21</v>
      </c>
      <c r="C34" s="72" t="s">
        <v>337</v>
      </c>
      <c r="D34" s="73" t="s">
        <v>299</v>
      </c>
      <c r="E34" s="74" t="s">
        <v>338</v>
      </c>
      <c r="F34" s="75">
        <v>23</v>
      </c>
      <c r="G34" s="74">
        <v>8826.52</v>
      </c>
      <c r="H34" s="76"/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>
        <f t="shared" si="2"/>
        <v>23</v>
      </c>
      <c r="P34" s="25">
        <f t="shared" si="3"/>
        <v>8826.52</v>
      </c>
    </row>
    <row r="35" spans="2:16" s="26" customFormat="1" ht="13.2" x14ac:dyDescent="0.25">
      <c r="B35" s="70">
        <v>22</v>
      </c>
      <c r="C35" s="72" t="s">
        <v>339</v>
      </c>
      <c r="D35" s="73" t="s">
        <v>340</v>
      </c>
      <c r="E35" s="74" t="s">
        <v>341</v>
      </c>
      <c r="F35" s="75">
        <v>95</v>
      </c>
      <c r="G35" s="74">
        <v>4525.22</v>
      </c>
      <c r="H35" s="76"/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>
        <f t="shared" si="2"/>
        <v>95</v>
      </c>
      <c r="P35" s="25">
        <f t="shared" si="3"/>
        <v>4525.22</v>
      </c>
    </row>
    <row r="36" spans="2:16" s="26" customFormat="1" ht="26.4" x14ac:dyDescent="0.25">
      <c r="B36" s="70">
        <v>23</v>
      </c>
      <c r="C36" s="72" t="s">
        <v>342</v>
      </c>
      <c r="D36" s="73" t="s">
        <v>296</v>
      </c>
      <c r="E36" s="74" t="s">
        <v>343</v>
      </c>
      <c r="F36" s="75"/>
      <c r="G36" s="74"/>
      <c r="H36" s="76"/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>
        <f t="shared" si="2"/>
        <v>0</v>
      </c>
      <c r="P36" s="25">
        <f t="shared" si="3"/>
        <v>0</v>
      </c>
    </row>
    <row r="37" spans="2:16" s="26" customFormat="1" ht="26.4" x14ac:dyDescent="0.25">
      <c r="B37" s="70">
        <v>24</v>
      </c>
      <c r="C37" s="72" t="s">
        <v>344</v>
      </c>
      <c r="D37" s="73" t="s">
        <v>296</v>
      </c>
      <c r="E37" s="74" t="s">
        <v>345</v>
      </c>
      <c r="F37" s="75">
        <v>10</v>
      </c>
      <c r="G37" s="74">
        <v>266.67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si="2"/>
        <v>10</v>
      </c>
      <c r="P37" s="25">
        <f t="shared" si="3"/>
        <v>266.67</v>
      </c>
    </row>
    <row r="38" spans="2:16" s="26" customFormat="1" ht="13.2" x14ac:dyDescent="0.25">
      <c r="B38" s="70">
        <v>25</v>
      </c>
      <c r="C38" s="72" t="s">
        <v>346</v>
      </c>
      <c r="D38" s="73" t="s">
        <v>296</v>
      </c>
      <c r="E38" s="74">
        <v>3045</v>
      </c>
      <c r="F38" s="75">
        <v>4</v>
      </c>
      <c r="G38" s="74">
        <v>12180</v>
      </c>
      <c r="H38" s="76"/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>
        <f t="shared" si="2"/>
        <v>4</v>
      </c>
      <c r="P38" s="25">
        <f t="shared" si="3"/>
        <v>12180</v>
      </c>
    </row>
    <row r="39" spans="2:16" s="26" customFormat="1" ht="26.4" x14ac:dyDescent="0.25">
      <c r="B39" s="70">
        <v>26</v>
      </c>
      <c r="C39" s="72" t="s">
        <v>347</v>
      </c>
      <c r="D39" s="73" t="s">
        <v>299</v>
      </c>
      <c r="E39" s="74" t="s">
        <v>348</v>
      </c>
      <c r="F39" s="75">
        <v>8</v>
      </c>
      <c r="G39" s="74">
        <v>7447.76</v>
      </c>
      <c r="H39" s="76"/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>
        <f t="shared" si="2"/>
        <v>8</v>
      </c>
      <c r="P39" s="25">
        <f t="shared" si="3"/>
        <v>7447.76</v>
      </c>
    </row>
    <row r="40" spans="2:16" s="26" customFormat="1" ht="13.2" x14ac:dyDescent="0.25">
      <c r="B40" s="70">
        <v>27</v>
      </c>
      <c r="C40" s="72" t="s">
        <v>349</v>
      </c>
      <c r="D40" s="73" t="s">
        <v>296</v>
      </c>
      <c r="E40" s="74" t="s">
        <v>350</v>
      </c>
      <c r="F40" s="75"/>
      <c r="G40" s="74"/>
      <c r="H40" s="76"/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>
        <f t="shared" si="2"/>
        <v>0</v>
      </c>
      <c r="P40" s="25">
        <f t="shared" si="3"/>
        <v>0</v>
      </c>
    </row>
    <row r="41" spans="2:16" s="26" customFormat="1" ht="26.4" x14ac:dyDescent="0.25">
      <c r="B41" s="70">
        <v>28</v>
      </c>
      <c r="C41" s="72" t="s">
        <v>351</v>
      </c>
      <c r="D41" s="73" t="s">
        <v>296</v>
      </c>
      <c r="E41" s="74" t="s">
        <v>352</v>
      </c>
      <c r="F41" s="75">
        <v>25</v>
      </c>
      <c r="G41" s="74">
        <v>1338.79</v>
      </c>
      <c r="H41" s="76"/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>
        <f t="shared" si="2"/>
        <v>25</v>
      </c>
      <c r="P41" s="25">
        <f t="shared" si="3"/>
        <v>1338.79</v>
      </c>
    </row>
    <row r="42" spans="2:16" s="26" customFormat="1" ht="13.2" x14ac:dyDescent="0.25">
      <c r="B42" s="70">
        <v>29</v>
      </c>
      <c r="C42" s="72" t="s">
        <v>353</v>
      </c>
      <c r="D42" s="73" t="s">
        <v>296</v>
      </c>
      <c r="E42" s="74" t="s">
        <v>354</v>
      </c>
      <c r="F42" s="75">
        <v>67</v>
      </c>
      <c r="G42" s="74">
        <v>7876.6500000000005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 t="shared" si="2"/>
        <v>67</v>
      </c>
      <c r="P42" s="25">
        <f t="shared" si="3"/>
        <v>7876.6500000000005</v>
      </c>
    </row>
    <row r="43" spans="2:16" s="26" customFormat="1" ht="26.4" x14ac:dyDescent="0.25">
      <c r="B43" s="70">
        <v>30</v>
      </c>
      <c r="C43" s="72" t="s">
        <v>355</v>
      </c>
      <c r="D43" s="73" t="s">
        <v>299</v>
      </c>
      <c r="E43" s="74">
        <v>80</v>
      </c>
      <c r="F43" s="75">
        <v>4</v>
      </c>
      <c r="G43" s="74">
        <v>320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si="2"/>
        <v>4</v>
      </c>
      <c r="P43" s="25">
        <f t="shared" si="3"/>
        <v>320</v>
      </c>
    </row>
    <row r="44" spans="2:16" s="17" customFormat="1" ht="13.5" customHeight="1" thickBot="1" x14ac:dyDescent="0.3"/>
    <row r="45" spans="2:16" s="17" customFormat="1" ht="26.25" customHeight="1" x14ac:dyDescent="0.25">
      <c r="B45" s="88" t="s">
        <v>139</v>
      </c>
      <c r="C45" s="91" t="s">
        <v>32</v>
      </c>
      <c r="D45" s="94" t="s">
        <v>141</v>
      </c>
      <c r="E45" s="91" t="s">
        <v>142</v>
      </c>
      <c r="F45" s="91" t="s">
        <v>377</v>
      </c>
      <c r="G45" s="91"/>
      <c r="H45" s="99" t="s">
        <v>146</v>
      </c>
    </row>
    <row r="46" spans="2:16" s="17" customFormat="1" ht="12.75" customHeight="1" x14ac:dyDescent="0.25">
      <c r="B46" s="89"/>
      <c r="C46" s="92"/>
      <c r="D46" s="95"/>
      <c r="E46" s="92"/>
      <c r="F46" s="97" t="s">
        <v>147</v>
      </c>
      <c r="G46" s="97" t="s">
        <v>148</v>
      </c>
      <c r="H46" s="100"/>
    </row>
    <row r="47" spans="2:16" s="17" customFormat="1" ht="13.5" customHeight="1" thickBot="1" x14ac:dyDescent="0.3">
      <c r="B47" s="90"/>
      <c r="C47" s="93"/>
      <c r="D47" s="96"/>
      <c r="E47" s="93"/>
      <c r="F47" s="98"/>
      <c r="G47" s="98"/>
      <c r="H47" s="101"/>
    </row>
    <row r="48" spans="2:16" s="26" customFormat="1" ht="26.4" x14ac:dyDescent="0.25">
      <c r="B48" s="70">
        <v>31</v>
      </c>
      <c r="C48" s="72" t="s">
        <v>356</v>
      </c>
      <c r="D48" s="73" t="s">
        <v>299</v>
      </c>
      <c r="E48" s="74" t="s">
        <v>357</v>
      </c>
      <c r="F48" s="75">
        <v>80</v>
      </c>
      <c r="G48" s="74">
        <v>1832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ref="O48:O59" si="4">F48</f>
        <v>80</v>
      </c>
      <c r="P48" s="25">
        <f t="shared" ref="P48:P59" si="5">G48</f>
        <v>1832</v>
      </c>
    </row>
    <row r="49" spans="2:16" s="26" customFormat="1" ht="39.6" x14ac:dyDescent="0.25">
      <c r="B49" s="70">
        <v>32</v>
      </c>
      <c r="C49" s="72" t="s">
        <v>358</v>
      </c>
      <c r="D49" s="73" t="s">
        <v>359</v>
      </c>
      <c r="E49" s="74">
        <v>1350</v>
      </c>
      <c r="F49" s="75">
        <v>10</v>
      </c>
      <c r="G49" s="74">
        <v>13500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4"/>
        <v>10</v>
      </c>
      <c r="P49" s="25">
        <f t="shared" si="5"/>
        <v>13500</v>
      </c>
    </row>
    <row r="50" spans="2:16" s="26" customFormat="1" ht="26.4" x14ac:dyDescent="0.25">
      <c r="B50" s="70">
        <v>33</v>
      </c>
      <c r="C50" s="72" t="s">
        <v>360</v>
      </c>
      <c r="D50" s="73" t="s">
        <v>304</v>
      </c>
      <c r="E50" s="74">
        <v>130</v>
      </c>
      <c r="F50" s="75">
        <v>50</v>
      </c>
      <c r="G50" s="74">
        <v>6500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4"/>
        <v>50</v>
      </c>
      <c r="P50" s="25">
        <f t="shared" si="5"/>
        <v>6500</v>
      </c>
    </row>
    <row r="51" spans="2:16" s="26" customFormat="1" ht="13.2" x14ac:dyDescent="0.25">
      <c r="B51" s="70">
        <v>34</v>
      </c>
      <c r="C51" s="72" t="s">
        <v>361</v>
      </c>
      <c r="D51" s="73" t="s">
        <v>299</v>
      </c>
      <c r="E51" s="74" t="s">
        <v>362</v>
      </c>
      <c r="F51" s="75">
        <v>0.8</v>
      </c>
      <c r="G51" s="74">
        <v>2466.6600000000003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4"/>
        <v>0.8</v>
      </c>
      <c r="P51" s="25">
        <f t="shared" si="5"/>
        <v>2466.6600000000003</v>
      </c>
    </row>
    <row r="52" spans="2:16" s="26" customFormat="1" ht="13.2" x14ac:dyDescent="0.25">
      <c r="B52" s="70">
        <v>35</v>
      </c>
      <c r="C52" s="72" t="s">
        <v>363</v>
      </c>
      <c r="D52" s="73" t="s">
        <v>299</v>
      </c>
      <c r="E52" s="74" t="s">
        <v>364</v>
      </c>
      <c r="F52" s="75">
        <v>7</v>
      </c>
      <c r="G52" s="74">
        <v>12408</v>
      </c>
      <c r="H52" s="76"/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>
        <f t="shared" si="4"/>
        <v>7</v>
      </c>
      <c r="P52" s="25">
        <f t="shared" si="5"/>
        <v>12408</v>
      </c>
    </row>
    <row r="53" spans="2:16" s="26" customFormat="1" ht="26.4" x14ac:dyDescent="0.25">
      <c r="B53" s="70">
        <v>36</v>
      </c>
      <c r="C53" s="72" t="s">
        <v>365</v>
      </c>
      <c r="D53" s="73" t="s">
        <v>296</v>
      </c>
      <c r="E53" s="74" t="s">
        <v>366</v>
      </c>
      <c r="F53" s="75"/>
      <c r="G53" s="74"/>
      <c r="H53" s="76"/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>
        <f t="shared" si="4"/>
        <v>0</v>
      </c>
      <c r="P53" s="25">
        <f t="shared" si="5"/>
        <v>0</v>
      </c>
    </row>
    <row r="54" spans="2:16" s="26" customFormat="1" ht="39.6" x14ac:dyDescent="0.25">
      <c r="B54" s="70">
        <v>37</v>
      </c>
      <c r="C54" s="72" t="s">
        <v>367</v>
      </c>
      <c r="D54" s="73" t="s">
        <v>309</v>
      </c>
      <c r="E54" s="74" t="s">
        <v>368</v>
      </c>
      <c r="F54" s="75">
        <v>1604</v>
      </c>
      <c r="G54" s="74">
        <v>9896.68</v>
      </c>
      <c r="H54" s="76"/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>
        <f t="shared" si="4"/>
        <v>1604</v>
      </c>
      <c r="P54" s="25">
        <f t="shared" si="5"/>
        <v>9896.68</v>
      </c>
    </row>
    <row r="55" spans="2:16" s="26" customFormat="1" ht="13.2" x14ac:dyDescent="0.25">
      <c r="B55" s="70">
        <v>38</v>
      </c>
      <c r="C55" s="72" t="s">
        <v>369</v>
      </c>
      <c r="D55" s="73" t="s">
        <v>309</v>
      </c>
      <c r="E55" s="74" t="s">
        <v>370</v>
      </c>
      <c r="F55" s="75"/>
      <c r="G55" s="74"/>
      <c r="H55" s="76"/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>
        <f t="shared" si="4"/>
        <v>0</v>
      </c>
      <c r="P55" s="25">
        <f t="shared" si="5"/>
        <v>0</v>
      </c>
    </row>
    <row r="56" spans="2:16" s="26" customFormat="1" ht="13.2" x14ac:dyDescent="0.25">
      <c r="B56" s="70">
        <v>39</v>
      </c>
      <c r="C56" s="72" t="s">
        <v>371</v>
      </c>
      <c r="D56" s="73" t="s">
        <v>299</v>
      </c>
      <c r="E56" s="74">
        <v>298</v>
      </c>
      <c r="F56" s="75">
        <v>0.8</v>
      </c>
      <c r="G56" s="74">
        <v>238.4</v>
      </c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 t="shared" si="4"/>
        <v>0.8</v>
      </c>
      <c r="P56" s="25">
        <f t="shared" si="5"/>
        <v>238.4</v>
      </c>
    </row>
    <row r="57" spans="2:16" s="26" customFormat="1" ht="13.2" x14ac:dyDescent="0.25">
      <c r="B57" s="70">
        <v>40</v>
      </c>
      <c r="C57" s="72" t="s">
        <v>371</v>
      </c>
      <c r="D57" s="73" t="s">
        <v>304</v>
      </c>
      <c r="E57" s="74" t="s">
        <v>372</v>
      </c>
      <c r="F57" s="75">
        <v>50</v>
      </c>
      <c r="G57" s="74">
        <v>16390</v>
      </c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si="4"/>
        <v>50</v>
      </c>
      <c r="P57" s="25">
        <f t="shared" si="5"/>
        <v>16390</v>
      </c>
    </row>
    <row r="58" spans="2:16" s="26" customFormat="1" ht="26.4" x14ac:dyDescent="0.25">
      <c r="B58" s="70">
        <v>41</v>
      </c>
      <c r="C58" s="72" t="s">
        <v>373</v>
      </c>
      <c r="D58" s="73" t="s">
        <v>296</v>
      </c>
      <c r="E58" s="74"/>
      <c r="F58" s="75">
        <v>23</v>
      </c>
      <c r="G58" s="74"/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si="4"/>
        <v>23</v>
      </c>
      <c r="P58" s="25">
        <f t="shared" si="5"/>
        <v>0</v>
      </c>
    </row>
    <row r="59" spans="2:16" s="26" customFormat="1" ht="13.8" thickBot="1" x14ac:dyDescent="0.3">
      <c r="B59" s="70">
        <v>42</v>
      </c>
      <c r="C59" s="72" t="s">
        <v>374</v>
      </c>
      <c r="D59" s="73" t="s">
        <v>296</v>
      </c>
      <c r="E59" s="74" t="s">
        <v>375</v>
      </c>
      <c r="F59" s="75">
        <v>50</v>
      </c>
      <c r="G59" s="74">
        <v>7386.5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4"/>
        <v>50</v>
      </c>
      <c r="P59" s="25">
        <f t="shared" si="5"/>
        <v>7386.5</v>
      </c>
    </row>
    <row r="60" spans="2:16" s="17" customFormat="1" ht="13.8" thickBot="1" x14ac:dyDescent="0.3">
      <c r="B60" s="27"/>
      <c r="C60" s="29"/>
      <c r="D60" s="29"/>
      <c r="E60" s="30"/>
      <c r="F60" s="31">
        <f>SUM(Лист1!O5:O59)</f>
        <v>5418.6</v>
      </c>
      <c r="G60" s="32">
        <f>SUM(Лист1!P5:P59)</f>
        <v>1517957.44</v>
      </c>
      <c r="H60" s="33"/>
    </row>
    <row r="61" spans="2:16" s="17" customFormat="1" ht="13.2" x14ac:dyDescent="0.25"/>
  </sheetData>
  <mergeCells count="24">
    <mergeCell ref="H45:H47"/>
    <mergeCell ref="F46:F47"/>
    <mergeCell ref="G46:G47"/>
    <mergeCell ref="B45:B47"/>
    <mergeCell ref="C45:C47"/>
    <mergeCell ref="D45:D47"/>
    <mergeCell ref="E45:E47"/>
    <mergeCell ref="B23:B25"/>
    <mergeCell ref="C23:C25"/>
    <mergeCell ref="D23:D25"/>
    <mergeCell ref="E23:E25"/>
    <mergeCell ref="F45:G45"/>
    <mergeCell ref="H5:H7"/>
    <mergeCell ref="F6:F7"/>
    <mergeCell ref="F23:G23"/>
    <mergeCell ref="H23:H25"/>
    <mergeCell ref="F24:F25"/>
    <mergeCell ref="G24:G25"/>
    <mergeCell ref="B5:B7"/>
    <mergeCell ref="C5:C7"/>
    <mergeCell ref="D5:D7"/>
    <mergeCell ref="G6:G7"/>
    <mergeCell ref="E5:E7"/>
    <mergeCell ref="F5:G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" manualBreakCount="3">
    <brk id="21" max="16383" man="1"/>
    <brk id="43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2021-04-15T07:18:16Z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