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Лист1!$A$93:$A$112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E100" i="4"/>
  <c r="F100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E111" i="4"/>
  <c r="F111" i="4"/>
  <c r="C33" i="2"/>
  <c r="L33" i="2"/>
  <c r="H33" i="2"/>
  <c r="F33" i="2"/>
  <c r="H32" i="2"/>
  <c r="F110" i="4" l="1"/>
  <c r="E110" i="4"/>
</calcChain>
</file>

<file path=xl/sharedStrings.xml><?xml version="1.0" encoding="utf-8"?>
<sst xmlns="http://schemas.openxmlformats.org/spreadsheetml/2006/main" count="800" uniqueCount="418">
  <si>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</si>
  <si>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</si>
  <si>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</si>
  <si>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</si>
  <si>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</si>
  <si>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</si>
  <si>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</si>
  <si>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</si>
  <si>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</si>
  <si>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</si>
  <si>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</si>
  <si>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</si>
  <si>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</si>
  <si>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</si>
  <si>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</si>
  <si>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</si>
  <si>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</si>
  <si>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</si>
  <si>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</si>
  <si>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</si>
  <si>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</si>
  <si>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</si>
  <si>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</si>
  <si>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</si>
  <si>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</si>
  <si>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</si>
  <si>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</si>
  <si>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</si>
  <si>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</si>
  <si>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</si>
  <si>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</si>
  <si>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</si>
  <si>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</si>
  <si>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</si>
  <si>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</si>
  <si>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</si>
  <si>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</si>
  <si>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</si>
  <si>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</si>
  <si>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</si>
  <si>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</si>
  <si>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</si>
  <si>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</si>
  <si>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</si>
  <si>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</si>
  <si>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</si>
  <si>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</si>
  <si>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</si>
  <si>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</si>
  <si>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</si>
  <si>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</si>
  <si>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</si>
  <si>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</si>
  <si>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</si>
  <si>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</si>
  <si>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</si>
  <si>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</si>
  <si>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</si>
  <si>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</si>
  <si>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</si>
  <si>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</si>
  <si>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</si>
  <si>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</si>
  <si>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</si>
  <si>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</si>
  <si>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</si>
  <si>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</si>
  <si>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</si>
  <si>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</si>
  <si>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</si>
  <si>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</si>
  <si>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</si>
  <si>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</si>
  <si>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</si>
  <si>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</si>
  <si>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</si>
  <si>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</si>
  <si>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</si>
  <si>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</si>
  <si>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</si>
  <si>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</si>
  <si>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</si>
  <si>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</si>
  <si>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</si>
  <si>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</si>
  <si>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</si>
  <si>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</si>
  <si>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</si>
  <si>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</si>
  <si>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</si>
  <si>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</si>
  <si>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</si>
  <si>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</si>
  <si>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</si>
  <si>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</si>
  <si>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</si>
  <si>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</si>
  <si>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</si>
  <si>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</si>
  <si>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</si>
  <si>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</si>
  <si>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</si>
  <si>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</si>
  <si>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</si>
  <si>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</si>
  <si>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</si>
  <si>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</si>
  <si>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</si>
  <si>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</si>
  <si>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</si>
  <si>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</si>
  <si>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</si>
  <si>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</si>
  <si>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</si>
  <si>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</si>
  <si>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</si>
  <si>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</si>
  <si>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</si>
  <si>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</si>
  <si>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</si>
  <si>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</si>
  <si>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</si>
  <si>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</si>
  <si>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</si>
  <si>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</si>
  <si>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</si>
  <si>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</si>
  <si>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</si>
  <si>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</si>
  <si>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</si>
  <si>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</si>
  <si>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</si>
  <si>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</si>
  <si>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</si>
  <si>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</si>
  <si>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</si>
  <si>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</si>
  <si>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</si>
  <si>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</si>
  <si>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</si>
  <si>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</si>
  <si>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</si>
  <si>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</si>
  <si>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</si>
  <si>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</si>
  <si>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</si>
  <si>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</si>
  <si>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</si>
  <si>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</si>
  <si>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</si>
  <si>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</si>
  <si>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</si>
  <si>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</si>
  <si>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</si>
  <si>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</si>
  <si>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</si>
  <si>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</si>
  <si>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</si>
  <si>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</si>
  <si>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</si>
  <si>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</si>
  <si>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</si>
  <si>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</si>
  <si>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</si>
  <si>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</si>
  <si>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</si>
  <si>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</si>
  <si>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</si>
  <si>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</si>
  <si>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</si>
  <si>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</si>
  <si>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</si>
  <si>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</si>
  <si>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</si>
  <si>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</si>
  <si>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</si>
  <si>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</si>
  <si>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</si>
  <si>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</si>
  <si>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</si>
  <si>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</si>
  <si>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</si>
  <si>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</si>
  <si>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</si>
  <si>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</si>
  <si>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</si>
  <si>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</si>
  <si>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</si>
  <si>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</si>
  <si>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</si>
  <si>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</si>
  <si>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</si>
  <si>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</si>
  <si>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</si>
  <si>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</si>
  <si>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</si>
  <si>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</si>
  <si>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</si>
  <si>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</si>
  <si>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</si>
  <si>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</si>
  <si>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</si>
  <si>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</si>
  <si>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</si>
  <si>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</si>
  <si>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</si>
  <si>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</si>
  <si>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</si>
  <si>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</si>
  <si>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</si>
  <si>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</si>
  <si>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</si>
  <si>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</si>
  <si>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</si>
  <si>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</si>
  <si>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</si>
  <si>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</si>
  <si>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</si>
  <si>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</si>
  <si>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</si>
  <si>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</si>
  <si>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</si>
  <si>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</si>
  <si>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</si>
  <si>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</si>
  <si>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</si>
  <si>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</si>
  <si>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</si>
  <si>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</si>
  <si>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</si>
  <si>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</si>
  <si>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</si>
  <si>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</si>
  <si>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</si>
  <si>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</si>
  <si>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</si>
  <si>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</si>
  <si>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</si>
  <si>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</si>
  <si>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</si>
  <si>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</si>
  <si>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</si>
  <si>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</si>
  <si>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</si>
  <si>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</si>
  <si>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</si>
  <si>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</si>
  <si>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</si>
  <si>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</si>
  <si>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</si>
  <si>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</si>
  <si>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</si>
  <si>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</si>
  <si>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</si>
  <si>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</si>
  <si>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</si>
  <si>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</si>
  <si>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</si>
  <si>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</si>
  <si>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</si>
  <si>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</si>
  <si>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</si>
  <si>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</si>
  <si>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</si>
  <si>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</si>
  <si>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</si>
  <si>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</si>
  <si>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</si>
  <si>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</si>
  <si>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</si>
  <si>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</si>
  <si>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</si>
  <si>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</si>
  <si>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</si>
  <si>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</si>
  <si>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</si>
  <si>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</si>
  <si>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</si>
  <si>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</si>
  <si>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</si>
  <si>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</si>
  <si>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</si>
  <si>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</si>
  <si>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</si>
  <si>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</si>
  <si>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</si>
  <si>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</si>
  <si>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</si>
  <si>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</si>
  <si>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</si>
  <si>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</si>
  <si>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</si>
  <si>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</si>
  <si>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</si>
  <si>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</si>
  <si>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</si>
  <si>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</si>
  <si>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</si>
  <si>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</si>
  <si>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</si>
  <si>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</si>
  <si>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</si>
  <si>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</si>
  <si>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Аторвакор табл.в/об 20мг №30 </t>
  </si>
  <si>
    <t>пач.</t>
  </si>
  <si>
    <t xml:space="preserve">Аторвакор табл.в/об 40мг №30 </t>
  </si>
  <si>
    <t xml:space="preserve">Атракуріум-НОВО,р-н д/ін 10 мг/мл по 5 мл №5 </t>
  </si>
  <si>
    <t>186,54</t>
  </si>
  <si>
    <t xml:space="preserve">Бахіли поліетиленові (гум) </t>
  </si>
  <si>
    <t>пар</t>
  </si>
  <si>
    <t>1,34</t>
  </si>
  <si>
    <t xml:space="preserve">Декасан розчин 0,2мг/мл по200мл </t>
  </si>
  <si>
    <t>пляшка</t>
  </si>
  <si>
    <t>100,67</t>
  </si>
  <si>
    <t xml:space="preserve">Детергент 2,5л (№ГУМП-56 від 13 листопада 2020р.) 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</si>
  <si>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</si>
  <si>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</si>
  <si>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</si>
  <si>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</si>
  <si>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</si>
  <si>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Загубник Comp Air </t>
  </si>
  <si>
    <t>51,75</t>
  </si>
  <si>
    <t xml:space="preserve">Засіб для дезінфекції приміщень 10л(корок),ТМ Vital+Oxygene Bio </t>
  </si>
  <si>
    <t xml:space="preserve">Захисні окуляри </t>
  </si>
  <si>
    <t>91,32</t>
  </si>
  <si>
    <t xml:space="preserve">Захисні окуляри (№ГУМП-56 від 13 листопада 2020р.) </t>
  </si>
  <si>
    <t>26,67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</si>
  <si>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</si>
  <si>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</si>
  <si>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</si>
  <si>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</si>
  <si>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</si>
  <si>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</si>
  <si>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</si>
  <si>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</si>
  <si>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</si>
  <si>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66,32</t>
  </si>
  <si>
    <t xml:space="preserve">Квамател ліофілізат для р-ну д/ін по 20 мг,5фл з 5 амп по 5 мл р-ка </t>
  </si>
  <si>
    <t xml:space="preserve">Комбінезон захисний з мембраною 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</si>
  <si>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</si>
  <si>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</si>
  <si>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</si>
  <si>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</si>
  <si>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Костюм(комбінезон)ізоляційний захистний </t>
  </si>
  <si>
    <t>511,10</t>
  </si>
  <si>
    <t xml:space="preserve">Маска для дорослих </t>
  </si>
  <si>
    <t>88,50</t>
  </si>
  <si>
    <t xml:space="preserve">Маска медична (гум) </t>
  </si>
  <si>
    <t xml:space="preserve">Медичні окуляри (№ГУМП-56 від 13 листопада 2020р.) </t>
  </si>
  <si>
    <t xml:space="preserve">Медичні рукавички (№ГУМП-56 від 13 листопада 2020р.) </t>
  </si>
  <si>
    <t>4,00</t>
  </si>
  <si>
    <t xml:space="preserve">Медична маска (№ГУМП-56 від 13 листопада 2020р.) </t>
  </si>
  <si>
    <t>2,13</t>
  </si>
  <si>
    <t xml:space="preserve">Медична маска(№ГУМП-56 від 13 листопада 2020р.) </t>
  </si>
  <si>
    <t xml:space="preserve">Небулайзер  компресорний </t>
  </si>
  <si>
    <t xml:space="preserve">Небулайзер компресорний NE-C28P(NE-C28P-E) </t>
  </si>
  <si>
    <t>1920,08</t>
  </si>
  <si>
    <t xml:space="preserve">НовоРапід флекспен 100 ОД/мл №5,3мл </t>
  </si>
  <si>
    <t>930,97</t>
  </si>
  <si>
    <t xml:space="preserve">Одноразові маски </t>
  </si>
  <si>
    <t>8,65</t>
  </si>
  <si>
    <t xml:space="preserve">Одноразові рукавички  (№ГУМП-56 від 13 листопада 2020р.) </t>
  </si>
  <si>
    <t xml:space="preserve">Одноразова захисна маска К №95 </t>
  </si>
  <si>
    <t>53,55</t>
  </si>
  <si>
    <t xml:space="preserve">Одноразова маска (№ГУМП-56 від 13 листопада 2020р.) </t>
  </si>
  <si>
    <t xml:space="preserve">Одноразова медична маска (№ГУМП-56 від 13 листопада 2020р.) </t>
  </si>
  <si>
    <t>13,33</t>
  </si>
  <si>
    <t xml:space="preserve">Одноразовий захисний одяг (№ГУМП-56 від 13 листопада 2020р.) </t>
  </si>
  <si>
    <t>133,34</t>
  </si>
  <si>
    <t xml:space="preserve">Окуляри (№ГУМП-56 від 13 листопада 2020р.) </t>
  </si>
  <si>
    <t>18,67</t>
  </si>
  <si>
    <t xml:space="preserve">Окуляри з клапаном </t>
  </si>
  <si>
    <t>117,56</t>
  </si>
  <si>
    <t xml:space="preserve">Окуляри захисні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</si>
  <si>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</si>
  <si>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</si>
  <si>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</si>
  <si>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</si>
  <si>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</si>
  <si>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</si>
  <si>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</si>
  <si>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</si>
  <si>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</si>
  <si>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 xml:space="preserve">Райзодег Флекстач 3мл №5 </t>
  </si>
  <si>
    <t>3083,33</t>
  </si>
  <si>
    <t xml:space="preserve">Райзодег Флекстач,3 мл №5 </t>
  </si>
  <si>
    <t xml:space="preserve">Рамізес ком.таб 10 мг/12,5мг №30 </t>
  </si>
  <si>
    <t xml:space="preserve">Ревмоксикам р-н д/і 1 %амп.1,5 мл №5 </t>
  </si>
  <si>
    <t xml:space="preserve">Респіратор </t>
  </si>
  <si>
    <t>50,76</t>
  </si>
  <si>
    <t xml:space="preserve">Респіратор (№ГУМП-56 від 13 листопада 2020р.) </t>
  </si>
  <si>
    <t>3,20</t>
  </si>
  <si>
    <t xml:space="preserve">Розпилювач V.V.T.у к-ті з загубником для Comp Air </t>
  </si>
  <si>
    <t xml:space="preserve">Рукавички  нітрилові, нетальковані з довгим манжетом </t>
  </si>
  <si>
    <t>6,17</t>
  </si>
  <si>
    <t xml:space="preserve">Рукавички оглядові латексні </t>
  </si>
  <si>
    <t xml:space="preserve">Торсид  таб  10 мг №30 </t>
  </si>
  <si>
    <t xml:space="preserve">Торсид р-н д/і 5 мг/мл ампула 4 мл №5 </t>
  </si>
  <si>
    <t xml:space="preserve">Тресіба Флекстач,3 мл №5 </t>
  </si>
  <si>
    <t xml:space="preserve">Хірургічна маска (№ГУМП-56 від 13 листопада 2020р.) </t>
  </si>
  <si>
    <t>10,67</t>
  </si>
  <si>
    <t xml:space="preserve">Шприц-ручка  НовоПен 4(срібляста) </t>
  </si>
  <si>
    <t xml:space="preserve">Юлайзер великий набір </t>
  </si>
  <si>
    <t>147,73</t>
  </si>
  <si>
    <t>202СКЛ  Фармацевт   Т.Г.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</si>
  <si>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</si>
  <si>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</si>
  <si>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</si>
  <si>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</si>
  <si>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</si>
  <si>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</si>
  <si>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</si>
  <si>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</si>
  <si>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</si>
  <si>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</si>
  <si>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</si>
  <si>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16.12.2020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</si>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</sst>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tabSelected="1" topLeftCell="A7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44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102"/>
      <c r="B1" s="103"/>
      <c r="F1" s="11"/>
    </row>
    <row r="2" spans="1:16" s="10" customFormat="1" ht="12.75" customHeight="1" x14ac:dyDescent="0.25">
      <c r="A2" s="104"/>
      <c r="B2" s="104"/>
      <c r="E2" s="13"/>
      <c r="F2" s="8"/>
      <c r="G2" s="8"/>
    </row>
    <row r="3" spans="1:16" s="10" customFormat="1" ht="12.75" customHeight="1" x14ac:dyDescent="0.25">
      <c r="A3" s="105"/>
      <c r="B3" s="105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417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415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4" t="s">
        <v>139</v>
      </c>
      <c r="B11" s="88" t="s">
        <v>32</v>
      </c>
      <c r="C11" s="99" t="s">
        <v>141</v>
      </c>
      <c r="D11" s="88" t="s">
        <v>142</v>
      </c>
      <c r="E11" s="88" t="s">
        <v>416</v>
      </c>
      <c r="F11" s="88"/>
      <c r="G11" s="89" t="s">
        <v>146</v>
      </c>
    </row>
    <row r="12" spans="1:16" s="17" customFormat="1" ht="13.2" x14ac:dyDescent="0.2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8" thickBot="1" x14ac:dyDescent="0.3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26.4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10</v>
      </c>
      <c r="F16" s="74">
        <v>3200.11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8" si="0">E16</f>
        <v>10</v>
      </c>
      <c r="O16" s="25">
        <f t="shared" ref="O16:O28" si="1">F16</f>
        <v>3200.11</v>
      </c>
    </row>
    <row r="17" spans="1:15" s="26" customFormat="1" ht="26.4" x14ac:dyDescent="0.25">
      <c r="A17" s="70">
        <v>2</v>
      </c>
      <c r="B17" s="72" t="s">
        <v>298</v>
      </c>
      <c r="C17" s="73" t="s">
        <v>299</v>
      </c>
      <c r="D17" s="74" t="s">
        <v>300</v>
      </c>
      <c r="E17" s="75">
        <v>3</v>
      </c>
      <c r="F17" s="74">
        <v>4933.6400000000003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</v>
      </c>
      <c r="O17" s="25">
        <f t="shared" si="1"/>
        <v>4933.6400000000003</v>
      </c>
    </row>
    <row r="18" spans="1:15" s="26" customFormat="1" ht="26.4" x14ac:dyDescent="0.25">
      <c r="A18" s="70">
        <v>3</v>
      </c>
      <c r="B18" s="72" t="s">
        <v>301</v>
      </c>
      <c r="C18" s="73" t="s">
        <v>299</v>
      </c>
      <c r="D18" s="74" t="s">
        <v>302</v>
      </c>
      <c r="E18" s="75">
        <v>15</v>
      </c>
      <c r="F18" s="74">
        <v>24369.280000000002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15</v>
      </c>
      <c r="O18" s="25">
        <f t="shared" si="1"/>
        <v>24369.280000000002</v>
      </c>
    </row>
    <row r="19" spans="1:15" s="26" customFormat="1" ht="13.2" x14ac:dyDescent="0.25">
      <c r="A19" s="70">
        <v>4</v>
      </c>
      <c r="B19" s="72" t="s">
        <v>303</v>
      </c>
      <c r="C19" s="73" t="s">
        <v>304</v>
      </c>
      <c r="D19" s="74">
        <v>98</v>
      </c>
      <c r="E19" s="75">
        <v>15</v>
      </c>
      <c r="F19" s="74">
        <v>1470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15</v>
      </c>
      <c r="O19" s="25">
        <f t="shared" si="1"/>
        <v>1470</v>
      </c>
    </row>
    <row r="20" spans="1:15" s="26" customFormat="1" ht="13.2" x14ac:dyDescent="0.25">
      <c r="A20" s="70">
        <v>5</v>
      </c>
      <c r="B20" s="72" t="s">
        <v>305</v>
      </c>
      <c r="C20" s="73" t="s">
        <v>304</v>
      </c>
      <c r="D20" s="74">
        <v>161</v>
      </c>
      <c r="E20" s="75">
        <v>15</v>
      </c>
      <c r="F20" s="74">
        <v>2415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15</v>
      </c>
      <c r="O20" s="25">
        <f t="shared" si="1"/>
        <v>2415</v>
      </c>
    </row>
    <row r="21" spans="1:15" s="26" customFormat="1" ht="13.2" x14ac:dyDescent="0.25">
      <c r="A21" s="70">
        <v>6</v>
      </c>
      <c r="B21" s="72" t="s">
        <v>306</v>
      </c>
      <c r="C21" s="73" t="s">
        <v>299</v>
      </c>
      <c r="D21" s="74" t="s">
        <v>307</v>
      </c>
      <c r="E21" s="75">
        <v>15</v>
      </c>
      <c r="F21" s="74">
        <v>2798.1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15</v>
      </c>
      <c r="O21" s="25">
        <f t="shared" si="1"/>
        <v>2798.1</v>
      </c>
    </row>
    <row r="22" spans="1:15" s="26" customFormat="1" ht="13.2" x14ac:dyDescent="0.25">
      <c r="A22" s="70">
        <v>7</v>
      </c>
      <c r="B22" s="72" t="s">
        <v>308</v>
      </c>
      <c r="C22" s="73" t="s">
        <v>309</v>
      </c>
      <c r="D22" s="74" t="s">
        <v>310</v>
      </c>
      <c r="E22" s="75">
        <v>22</v>
      </c>
      <c r="F22" s="74">
        <v>29.42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22</v>
      </c>
      <c r="O22" s="25">
        <f t="shared" si="1"/>
        <v>29.42</v>
      </c>
    </row>
    <row r="23" spans="1:15" s="26" customFormat="1" ht="13.2" x14ac:dyDescent="0.25">
      <c r="A23" s="70">
        <v>8</v>
      </c>
      <c r="B23" s="72" t="s">
        <v>311</v>
      </c>
      <c r="C23" s="73" t="s">
        <v>312</v>
      </c>
      <c r="D23" s="74" t="s">
        <v>313</v>
      </c>
      <c r="E23" s="75">
        <v>236</v>
      </c>
      <c r="F23" s="74">
        <v>23758.120000000003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236</v>
      </c>
      <c r="O23" s="25">
        <f t="shared" si="1"/>
        <v>23758.120000000003</v>
      </c>
    </row>
    <row r="24" spans="1:15" s="26" customFormat="1" ht="26.4" x14ac:dyDescent="0.25">
      <c r="A24" s="70">
        <v>9</v>
      </c>
      <c r="B24" s="72" t="s">
        <v>314</v>
      </c>
      <c r="C24" s="73" t="s">
        <v>296</v>
      </c>
      <c r="D24" s="74">
        <v>40</v>
      </c>
      <c r="E24" s="75">
        <v>3</v>
      </c>
      <c r="F24" s="74">
        <v>120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3</v>
      </c>
      <c r="O24" s="25">
        <f t="shared" si="1"/>
        <v>120</v>
      </c>
    </row>
    <row r="25" spans="1:15" s="26" customFormat="1" ht="13.2" x14ac:dyDescent="0.25">
      <c r="A25" s="70">
        <v>10</v>
      </c>
      <c r="B25" s="72" t="s">
        <v>315</v>
      </c>
      <c r="C25" s="73" t="s">
        <v>296</v>
      </c>
      <c r="D25" s="74" t="s">
        <v>316</v>
      </c>
      <c r="E25" s="75">
        <v>233</v>
      </c>
      <c r="F25" s="74">
        <v>18057.5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233</v>
      </c>
      <c r="O25" s="25">
        <f t="shared" si="1"/>
        <v>18057.5</v>
      </c>
    </row>
    <row r="26" spans="1:15" s="26" customFormat="1" ht="13.2" x14ac:dyDescent="0.25">
      <c r="A26" s="70">
        <v>11</v>
      </c>
      <c r="B26" s="72" t="s">
        <v>317</v>
      </c>
      <c r="C26" s="73" t="s">
        <v>296</v>
      </c>
      <c r="D26" s="74" t="s">
        <v>318</v>
      </c>
      <c r="E26" s="75">
        <v>50</v>
      </c>
      <c r="F26" s="74">
        <v>13254.62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50</v>
      </c>
      <c r="O26" s="25">
        <f t="shared" si="1"/>
        <v>13254.62</v>
      </c>
    </row>
    <row r="27" spans="1:15" s="26" customFormat="1" ht="13.2" x14ac:dyDescent="0.25">
      <c r="A27" s="70">
        <v>12</v>
      </c>
      <c r="B27" s="72" t="s">
        <v>319</v>
      </c>
      <c r="C27" s="73" t="s">
        <v>296</v>
      </c>
      <c r="D27" s="74">
        <v>10</v>
      </c>
      <c r="E27" s="75">
        <v>1249</v>
      </c>
      <c r="F27" s="74">
        <v>12490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0"/>
        <v>1249</v>
      </c>
      <c r="O27" s="25">
        <f t="shared" si="1"/>
        <v>12490</v>
      </c>
    </row>
    <row r="28" spans="1:15" s="26" customFormat="1" ht="13.2" x14ac:dyDescent="0.25">
      <c r="A28" s="70">
        <v>13</v>
      </c>
      <c r="B28" s="72" t="s">
        <v>320</v>
      </c>
      <c r="C28" s="73" t="s">
        <v>296</v>
      </c>
      <c r="D28" s="74" t="s">
        <v>321</v>
      </c>
      <c r="E28" s="75">
        <v>20</v>
      </c>
      <c r="F28" s="74">
        <v>1035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0"/>
        <v>20</v>
      </c>
      <c r="O28" s="25">
        <f t="shared" si="1"/>
        <v>1035</v>
      </c>
    </row>
    <row r="29" spans="1:15" s="17" customFormat="1" ht="13.5" customHeight="1" thickBot="1" x14ac:dyDescent="0.3"/>
    <row r="30" spans="1:15" s="17" customFormat="1" ht="26.25" customHeight="1" x14ac:dyDescent="0.25">
      <c r="A30" s="94" t="s">
        <v>139</v>
      </c>
      <c r="B30" s="88" t="s">
        <v>32</v>
      </c>
      <c r="C30" s="99" t="s">
        <v>141</v>
      </c>
      <c r="D30" s="88" t="s">
        <v>142</v>
      </c>
      <c r="E30" s="88" t="s">
        <v>416</v>
      </c>
      <c r="F30" s="88"/>
      <c r="G30" s="89" t="s">
        <v>146</v>
      </c>
    </row>
    <row r="31" spans="1:15" s="17" customFormat="1" ht="12.75" customHeight="1" x14ac:dyDescent="0.25">
      <c r="A31" s="95"/>
      <c r="B31" s="97"/>
      <c r="C31" s="100"/>
      <c r="D31" s="97"/>
      <c r="E31" s="92" t="s">
        <v>147</v>
      </c>
      <c r="F31" s="92" t="s">
        <v>148</v>
      </c>
      <c r="G31" s="90"/>
    </row>
    <row r="32" spans="1:15" s="17" customFormat="1" ht="13.5" customHeight="1" thickBot="1" x14ac:dyDescent="0.3">
      <c r="A32" s="96"/>
      <c r="B32" s="98"/>
      <c r="C32" s="101"/>
      <c r="D32" s="98"/>
      <c r="E32" s="93"/>
      <c r="F32" s="93"/>
      <c r="G32" s="91"/>
    </row>
    <row r="33" spans="1:15" s="26" customFormat="1" ht="26.4" x14ac:dyDescent="0.25">
      <c r="A33" s="70">
        <v>14</v>
      </c>
      <c r="B33" s="72" t="s">
        <v>322</v>
      </c>
      <c r="C33" s="73" t="s">
        <v>296</v>
      </c>
      <c r="D33" s="74">
        <v>550</v>
      </c>
      <c r="E33" s="75">
        <v>2</v>
      </c>
      <c r="F33" s="74">
        <v>1100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9" si="2">E33</f>
        <v>2</v>
      </c>
      <c r="O33" s="25">
        <f t="shared" ref="O33:O49" si="3">F33</f>
        <v>1100</v>
      </c>
    </row>
    <row r="34" spans="1:15" s="26" customFormat="1" ht="13.2" x14ac:dyDescent="0.25">
      <c r="A34" s="70">
        <v>15</v>
      </c>
      <c r="B34" s="72" t="s">
        <v>323</v>
      </c>
      <c r="C34" s="73" t="s">
        <v>296</v>
      </c>
      <c r="D34" s="74" t="s">
        <v>324</v>
      </c>
      <c r="E34" s="75">
        <v>117</v>
      </c>
      <c r="F34" s="74">
        <v>10684.79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117</v>
      </c>
      <c r="O34" s="25">
        <f t="shared" si="3"/>
        <v>10684.79</v>
      </c>
    </row>
    <row r="35" spans="1:15" s="26" customFormat="1" ht="26.4" x14ac:dyDescent="0.25">
      <c r="A35" s="70">
        <v>16</v>
      </c>
      <c r="B35" s="72" t="s">
        <v>325</v>
      </c>
      <c r="C35" s="73" t="s">
        <v>296</v>
      </c>
      <c r="D35" s="74" t="s">
        <v>326</v>
      </c>
      <c r="E35" s="75">
        <v>20</v>
      </c>
      <c r="F35" s="74">
        <v>533.35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20</v>
      </c>
      <c r="O35" s="25">
        <f t="shared" si="3"/>
        <v>533.35</v>
      </c>
    </row>
    <row r="36" spans="1:15" s="26" customFormat="1" ht="13.2" x14ac:dyDescent="0.25">
      <c r="A36" s="70">
        <v>17</v>
      </c>
      <c r="B36" s="72" t="s">
        <v>327</v>
      </c>
      <c r="C36" s="73" t="s">
        <v>296</v>
      </c>
      <c r="D36" s="74" t="s">
        <v>328</v>
      </c>
      <c r="E36" s="75">
        <v>495</v>
      </c>
      <c r="F36" s="74">
        <v>334603.34000000003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495</v>
      </c>
      <c r="O36" s="25">
        <f t="shared" si="3"/>
        <v>334603.34000000003</v>
      </c>
    </row>
    <row r="37" spans="1:15" s="26" customFormat="1" ht="13.2" x14ac:dyDescent="0.25">
      <c r="A37" s="70">
        <v>18</v>
      </c>
      <c r="B37" s="72" t="s">
        <v>329</v>
      </c>
      <c r="C37" s="73" t="s">
        <v>296</v>
      </c>
      <c r="D37" s="74" t="s">
        <v>330</v>
      </c>
      <c r="E37" s="75">
        <v>125</v>
      </c>
      <c r="F37" s="74">
        <v>85772.02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125</v>
      </c>
      <c r="O37" s="25">
        <f t="shared" si="3"/>
        <v>85772.02</v>
      </c>
    </row>
    <row r="38" spans="1:15" s="26" customFormat="1" ht="13.2" x14ac:dyDescent="0.25">
      <c r="A38" s="70">
        <v>19</v>
      </c>
      <c r="B38" s="72" t="s">
        <v>331</v>
      </c>
      <c r="C38" s="73" t="s">
        <v>296</v>
      </c>
      <c r="D38" s="74" t="s">
        <v>332</v>
      </c>
      <c r="E38" s="75">
        <v>950</v>
      </c>
      <c r="F38" s="74">
        <v>524854.48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950</v>
      </c>
      <c r="O38" s="25">
        <f t="shared" si="3"/>
        <v>524854.48</v>
      </c>
    </row>
    <row r="39" spans="1:15" s="26" customFormat="1" ht="13.2" x14ac:dyDescent="0.25">
      <c r="A39" s="70">
        <v>20</v>
      </c>
      <c r="B39" s="72" t="s">
        <v>333</v>
      </c>
      <c r="C39" s="73" t="s">
        <v>296</v>
      </c>
      <c r="D39" s="74" t="s">
        <v>334</v>
      </c>
      <c r="E39" s="75">
        <v>400</v>
      </c>
      <c r="F39" s="74">
        <v>227072.88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400</v>
      </c>
      <c r="O39" s="25">
        <f t="shared" si="3"/>
        <v>227072.88</v>
      </c>
    </row>
    <row r="40" spans="1:15" s="26" customFormat="1" ht="13.2" x14ac:dyDescent="0.25">
      <c r="A40" s="70">
        <v>21</v>
      </c>
      <c r="B40" s="72" t="s">
        <v>335</v>
      </c>
      <c r="C40" s="73" t="s">
        <v>296</v>
      </c>
      <c r="D40" s="74" t="s">
        <v>336</v>
      </c>
      <c r="E40" s="75">
        <v>364</v>
      </c>
      <c r="F40" s="74">
        <v>24142.22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364</v>
      </c>
      <c r="O40" s="25">
        <f t="shared" si="3"/>
        <v>24142.22</v>
      </c>
    </row>
    <row r="41" spans="1:15" s="26" customFormat="1" ht="26.4" x14ac:dyDescent="0.25">
      <c r="A41" s="70">
        <v>22</v>
      </c>
      <c r="B41" s="72" t="s">
        <v>337</v>
      </c>
      <c r="C41" s="73" t="s">
        <v>299</v>
      </c>
      <c r="D41" s="74">
        <v>380</v>
      </c>
      <c r="E41" s="75">
        <v>7</v>
      </c>
      <c r="F41" s="74">
        <v>2660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7</v>
      </c>
      <c r="O41" s="25">
        <f t="shared" si="3"/>
        <v>2660</v>
      </c>
    </row>
    <row r="42" spans="1:15" s="26" customFormat="1" ht="13.2" x14ac:dyDescent="0.25">
      <c r="A42" s="70">
        <v>23</v>
      </c>
      <c r="B42" s="72" t="s">
        <v>338</v>
      </c>
      <c r="C42" s="73" t="s">
        <v>296</v>
      </c>
      <c r="D42" s="74">
        <v>200</v>
      </c>
      <c r="E42" s="75">
        <v>30</v>
      </c>
      <c r="F42" s="74">
        <v>6000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30</v>
      </c>
      <c r="O42" s="25">
        <f t="shared" si="3"/>
        <v>6000</v>
      </c>
    </row>
    <row r="43" spans="1:15" s="26" customFormat="1" ht="26.4" x14ac:dyDescent="0.25">
      <c r="A43" s="70">
        <v>24</v>
      </c>
      <c r="B43" s="72" t="s">
        <v>339</v>
      </c>
      <c r="C43" s="73" t="s">
        <v>296</v>
      </c>
      <c r="D43" s="74" t="s">
        <v>340</v>
      </c>
      <c r="E43" s="75">
        <v>940</v>
      </c>
      <c r="F43" s="74">
        <v>395326.4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940</v>
      </c>
      <c r="O43" s="25">
        <f t="shared" si="3"/>
        <v>395326.4</v>
      </c>
    </row>
    <row r="44" spans="1:15" s="26" customFormat="1" ht="26.4" x14ac:dyDescent="0.25">
      <c r="A44" s="70">
        <v>25</v>
      </c>
      <c r="B44" s="72" t="s">
        <v>341</v>
      </c>
      <c r="C44" s="73" t="s">
        <v>299</v>
      </c>
      <c r="D44" s="74" t="s">
        <v>342</v>
      </c>
      <c r="E44" s="75">
        <v>23</v>
      </c>
      <c r="F44" s="74">
        <v>8826.52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23</v>
      </c>
      <c r="O44" s="25">
        <f t="shared" si="3"/>
        <v>8826.52</v>
      </c>
    </row>
    <row r="45" spans="1:15" s="26" customFormat="1" ht="13.2" x14ac:dyDescent="0.25">
      <c r="A45" s="70">
        <v>26</v>
      </c>
      <c r="B45" s="72" t="s">
        <v>343</v>
      </c>
      <c r="C45" s="73" t="s">
        <v>296</v>
      </c>
      <c r="D45" s="74" t="s">
        <v>344</v>
      </c>
      <c r="E45" s="75">
        <v>1256</v>
      </c>
      <c r="F45" s="74">
        <v>641947.5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1256</v>
      </c>
      <c r="O45" s="25">
        <f t="shared" si="3"/>
        <v>641947.5</v>
      </c>
    </row>
    <row r="46" spans="1:15" s="26" customFormat="1" ht="13.2" x14ac:dyDescent="0.25">
      <c r="A46" s="70">
        <v>27</v>
      </c>
      <c r="B46" s="72" t="s">
        <v>345</v>
      </c>
      <c r="C46" s="73" t="s">
        <v>296</v>
      </c>
      <c r="D46" s="74" t="s">
        <v>346</v>
      </c>
      <c r="E46" s="75">
        <v>25</v>
      </c>
      <c r="F46" s="74">
        <v>2212.5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25</v>
      </c>
      <c r="O46" s="25">
        <f t="shared" si="3"/>
        <v>2212.5</v>
      </c>
    </row>
    <row r="47" spans="1:15" s="26" customFormat="1" ht="13.2" x14ac:dyDescent="0.25">
      <c r="A47" s="70">
        <v>28</v>
      </c>
      <c r="B47" s="72" t="s">
        <v>347</v>
      </c>
      <c r="C47" s="73" t="s">
        <v>296</v>
      </c>
      <c r="D47" s="74">
        <v>15</v>
      </c>
      <c r="E47" s="75">
        <v>15</v>
      </c>
      <c r="F47" s="74">
        <v>225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15</v>
      </c>
      <c r="O47" s="25">
        <f t="shared" si="3"/>
        <v>225</v>
      </c>
    </row>
    <row r="48" spans="1:15" s="26" customFormat="1" ht="26.4" x14ac:dyDescent="0.25">
      <c r="A48" s="70">
        <v>29</v>
      </c>
      <c r="B48" s="72" t="s">
        <v>348</v>
      </c>
      <c r="C48" s="73" t="s">
        <v>296</v>
      </c>
      <c r="D48" s="74" t="s">
        <v>326</v>
      </c>
      <c r="E48" s="75">
        <v>30</v>
      </c>
      <c r="F48" s="74">
        <v>800.03000000000009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30</v>
      </c>
      <c r="O48" s="25">
        <f t="shared" si="3"/>
        <v>800.03000000000009</v>
      </c>
    </row>
    <row r="49" spans="1:15" s="26" customFormat="1" ht="26.4" x14ac:dyDescent="0.25">
      <c r="A49" s="70">
        <v>30</v>
      </c>
      <c r="B49" s="72" t="s">
        <v>349</v>
      </c>
      <c r="C49" s="73" t="s">
        <v>296</v>
      </c>
      <c r="D49" s="74" t="s">
        <v>350</v>
      </c>
      <c r="E49" s="75">
        <v>1000</v>
      </c>
      <c r="F49" s="74">
        <v>4000.1000000000004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1000</v>
      </c>
      <c r="O49" s="25">
        <f t="shared" si="3"/>
        <v>4000.1000000000004</v>
      </c>
    </row>
    <row r="50" spans="1:15" s="17" customFormat="1" ht="13.5" customHeight="1" thickBot="1" x14ac:dyDescent="0.3"/>
    <row r="51" spans="1:15" s="17" customFormat="1" ht="26.25" customHeight="1" x14ac:dyDescent="0.25">
      <c r="A51" s="94" t="s">
        <v>139</v>
      </c>
      <c r="B51" s="88" t="s">
        <v>32</v>
      </c>
      <c r="C51" s="99" t="s">
        <v>141</v>
      </c>
      <c r="D51" s="88" t="s">
        <v>142</v>
      </c>
      <c r="E51" s="88" t="s">
        <v>416</v>
      </c>
      <c r="F51" s="88"/>
      <c r="G51" s="89" t="s">
        <v>146</v>
      </c>
    </row>
    <row r="52" spans="1:15" s="17" customFormat="1" ht="12.75" customHeight="1" x14ac:dyDescent="0.25">
      <c r="A52" s="95"/>
      <c r="B52" s="97"/>
      <c r="C52" s="100"/>
      <c r="D52" s="97"/>
      <c r="E52" s="92" t="s">
        <v>147</v>
      </c>
      <c r="F52" s="92" t="s">
        <v>148</v>
      </c>
      <c r="G52" s="90"/>
    </row>
    <row r="53" spans="1:15" s="17" customFormat="1" ht="13.5" customHeight="1" thickBot="1" x14ac:dyDescent="0.3">
      <c r="A53" s="96"/>
      <c r="B53" s="98"/>
      <c r="C53" s="101"/>
      <c r="D53" s="98"/>
      <c r="E53" s="93"/>
      <c r="F53" s="93"/>
      <c r="G53" s="91"/>
    </row>
    <row r="54" spans="1:15" s="26" customFormat="1" ht="26.4" x14ac:dyDescent="0.25">
      <c r="A54" s="70">
        <v>31</v>
      </c>
      <c r="B54" s="72" t="s">
        <v>349</v>
      </c>
      <c r="C54" s="73" t="s">
        <v>309</v>
      </c>
      <c r="D54" s="74" t="s">
        <v>350</v>
      </c>
      <c r="E54" s="75">
        <v>400</v>
      </c>
      <c r="F54" s="74">
        <v>1600.04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69" si="4">E54</f>
        <v>400</v>
      </c>
      <c r="O54" s="25">
        <f t="shared" ref="O54:O69" si="5">F54</f>
        <v>1600.04</v>
      </c>
    </row>
    <row r="55" spans="1:15" s="26" customFormat="1" ht="26.4" x14ac:dyDescent="0.25">
      <c r="A55" s="70">
        <v>32</v>
      </c>
      <c r="B55" s="72" t="s">
        <v>351</v>
      </c>
      <c r="C55" s="73" t="s">
        <v>296</v>
      </c>
      <c r="D55" s="74" t="s">
        <v>352</v>
      </c>
      <c r="E55" s="75">
        <v>1000</v>
      </c>
      <c r="F55" s="74">
        <v>2133.4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1000</v>
      </c>
      <c r="O55" s="25">
        <f t="shared" si="5"/>
        <v>2133.4</v>
      </c>
    </row>
    <row r="56" spans="1:15" s="26" customFormat="1" ht="26.4" x14ac:dyDescent="0.25">
      <c r="A56" s="70">
        <v>33</v>
      </c>
      <c r="B56" s="72" t="s">
        <v>353</v>
      </c>
      <c r="C56" s="73" t="s">
        <v>296</v>
      </c>
      <c r="D56" s="74" t="s">
        <v>350</v>
      </c>
      <c r="E56" s="75">
        <v>1000</v>
      </c>
      <c r="F56" s="74">
        <v>4000.1000000000004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1000</v>
      </c>
      <c r="O56" s="25">
        <f t="shared" si="5"/>
        <v>4000.1000000000004</v>
      </c>
    </row>
    <row r="57" spans="1:15" s="26" customFormat="1" ht="13.2" x14ac:dyDescent="0.25">
      <c r="A57" s="70">
        <v>34</v>
      </c>
      <c r="B57" s="72" t="s">
        <v>354</v>
      </c>
      <c r="C57" s="73" t="s">
        <v>296</v>
      </c>
      <c r="D57" s="74">
        <v>3045</v>
      </c>
      <c r="E57" s="75">
        <v>4</v>
      </c>
      <c r="F57" s="74">
        <v>12180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4</v>
      </c>
      <c r="O57" s="25">
        <f t="shared" si="5"/>
        <v>12180</v>
      </c>
    </row>
    <row r="58" spans="1:15" s="26" customFormat="1" ht="13.2" x14ac:dyDescent="0.25">
      <c r="A58" s="70">
        <v>35</v>
      </c>
      <c r="B58" s="72" t="s">
        <v>355</v>
      </c>
      <c r="C58" s="73" t="s">
        <v>296</v>
      </c>
      <c r="D58" s="74" t="s">
        <v>356</v>
      </c>
      <c r="E58" s="75">
        <v>2</v>
      </c>
      <c r="F58" s="74">
        <v>3840.1600000000003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</v>
      </c>
      <c r="O58" s="25">
        <f t="shared" si="5"/>
        <v>3840.1600000000003</v>
      </c>
    </row>
    <row r="59" spans="1:15" s="26" customFormat="1" ht="13.2" x14ac:dyDescent="0.25">
      <c r="A59" s="70">
        <v>36</v>
      </c>
      <c r="B59" s="72" t="s">
        <v>357</v>
      </c>
      <c r="C59" s="73" t="s">
        <v>299</v>
      </c>
      <c r="D59" s="74" t="s">
        <v>358</v>
      </c>
      <c r="E59" s="75">
        <v>8</v>
      </c>
      <c r="F59" s="74">
        <v>7447.76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8</v>
      </c>
      <c r="O59" s="25">
        <f t="shared" si="5"/>
        <v>7447.76</v>
      </c>
    </row>
    <row r="60" spans="1:15" s="26" customFormat="1" ht="13.2" x14ac:dyDescent="0.25">
      <c r="A60" s="70">
        <v>37</v>
      </c>
      <c r="B60" s="72" t="s">
        <v>359</v>
      </c>
      <c r="C60" s="73" t="s">
        <v>296</v>
      </c>
      <c r="D60" s="74" t="s">
        <v>360</v>
      </c>
      <c r="E60" s="75">
        <v>31</v>
      </c>
      <c r="F60" s="74">
        <v>268.23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31</v>
      </c>
      <c r="O60" s="25">
        <f t="shared" si="5"/>
        <v>268.23</v>
      </c>
    </row>
    <row r="61" spans="1:15" s="26" customFormat="1" ht="26.4" x14ac:dyDescent="0.25">
      <c r="A61" s="70">
        <v>38</v>
      </c>
      <c r="B61" s="72" t="s">
        <v>361</v>
      </c>
      <c r="C61" s="73" t="s">
        <v>296</v>
      </c>
      <c r="D61" s="74" t="s">
        <v>350</v>
      </c>
      <c r="E61" s="75">
        <v>2500</v>
      </c>
      <c r="F61" s="74">
        <v>10000.25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2500</v>
      </c>
      <c r="O61" s="25">
        <f t="shared" si="5"/>
        <v>10000.25</v>
      </c>
    </row>
    <row r="62" spans="1:15" s="26" customFormat="1" ht="13.2" x14ac:dyDescent="0.25">
      <c r="A62" s="70">
        <v>39</v>
      </c>
      <c r="B62" s="72" t="s">
        <v>362</v>
      </c>
      <c r="C62" s="73" t="s">
        <v>296</v>
      </c>
      <c r="D62" s="74" t="s">
        <v>363</v>
      </c>
      <c r="E62" s="75">
        <v>815</v>
      </c>
      <c r="F62" s="74">
        <v>43644.420000000006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815</v>
      </c>
      <c r="O62" s="25">
        <f t="shared" si="5"/>
        <v>43644.420000000006</v>
      </c>
    </row>
    <row r="63" spans="1:15" s="26" customFormat="1" ht="26.4" x14ac:dyDescent="0.25">
      <c r="A63" s="70">
        <v>40</v>
      </c>
      <c r="B63" s="72" t="s">
        <v>364</v>
      </c>
      <c r="C63" s="73" t="s">
        <v>296</v>
      </c>
      <c r="D63" s="74" t="s">
        <v>352</v>
      </c>
      <c r="E63" s="75">
        <v>400</v>
      </c>
      <c r="F63" s="74">
        <v>853.36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400</v>
      </c>
      <c r="O63" s="25">
        <f t="shared" si="5"/>
        <v>853.36</v>
      </c>
    </row>
    <row r="64" spans="1:15" s="26" customFormat="1" ht="26.4" x14ac:dyDescent="0.25">
      <c r="A64" s="70">
        <v>41</v>
      </c>
      <c r="B64" s="72" t="s">
        <v>365</v>
      </c>
      <c r="C64" s="73" t="s">
        <v>296</v>
      </c>
      <c r="D64" s="74" t="s">
        <v>352</v>
      </c>
      <c r="E64" s="75">
        <v>350</v>
      </c>
      <c r="F64" s="74">
        <v>746.69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350</v>
      </c>
      <c r="O64" s="25">
        <f t="shared" si="5"/>
        <v>746.69</v>
      </c>
    </row>
    <row r="65" spans="1:15" s="26" customFormat="1" ht="26.4" x14ac:dyDescent="0.25">
      <c r="A65" s="70">
        <v>42</v>
      </c>
      <c r="B65" s="72" t="s">
        <v>365</v>
      </c>
      <c r="C65" s="73" t="s">
        <v>296</v>
      </c>
      <c r="D65" s="74" t="s">
        <v>366</v>
      </c>
      <c r="E65" s="75">
        <v>2000</v>
      </c>
      <c r="F65" s="74">
        <v>26667.600000000002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2000</v>
      </c>
      <c r="O65" s="25">
        <f t="shared" si="5"/>
        <v>26667.600000000002</v>
      </c>
    </row>
    <row r="66" spans="1:15" s="26" customFormat="1" ht="26.4" x14ac:dyDescent="0.25">
      <c r="A66" s="70">
        <v>43</v>
      </c>
      <c r="B66" s="72" t="s">
        <v>365</v>
      </c>
      <c r="C66" s="73" t="s">
        <v>296</v>
      </c>
      <c r="D66" s="74" t="s">
        <v>366</v>
      </c>
      <c r="E66" s="75">
        <v>1500</v>
      </c>
      <c r="F66" s="74">
        <v>20000.7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1500</v>
      </c>
      <c r="O66" s="25">
        <f t="shared" si="5"/>
        <v>20000.7</v>
      </c>
    </row>
    <row r="67" spans="1:15" s="26" customFormat="1" ht="26.4" x14ac:dyDescent="0.25">
      <c r="A67" s="70">
        <v>44</v>
      </c>
      <c r="B67" s="72" t="s">
        <v>367</v>
      </c>
      <c r="C67" s="73" t="s">
        <v>296</v>
      </c>
      <c r="D67" s="74" t="s">
        <v>368</v>
      </c>
      <c r="E67" s="75">
        <v>20</v>
      </c>
      <c r="F67" s="74">
        <v>2666.76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20</v>
      </c>
      <c r="O67" s="25">
        <f t="shared" si="5"/>
        <v>2666.76</v>
      </c>
    </row>
    <row r="68" spans="1:15" s="26" customFormat="1" ht="13.2" x14ac:dyDescent="0.25">
      <c r="A68" s="70">
        <v>45</v>
      </c>
      <c r="B68" s="72" t="s">
        <v>369</v>
      </c>
      <c r="C68" s="73" t="s">
        <v>296</v>
      </c>
      <c r="D68" s="74" t="s">
        <v>370</v>
      </c>
      <c r="E68" s="75">
        <v>20</v>
      </c>
      <c r="F68" s="74">
        <v>373.35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20</v>
      </c>
      <c r="O68" s="25">
        <f t="shared" si="5"/>
        <v>373.35</v>
      </c>
    </row>
    <row r="69" spans="1:15" s="26" customFormat="1" ht="13.2" x14ac:dyDescent="0.25">
      <c r="A69" s="70">
        <v>46</v>
      </c>
      <c r="B69" s="72" t="s">
        <v>371</v>
      </c>
      <c r="C69" s="73" t="s">
        <v>296</v>
      </c>
      <c r="D69" s="74" t="s">
        <v>372</v>
      </c>
      <c r="E69" s="75">
        <v>90</v>
      </c>
      <c r="F69" s="74">
        <v>10580.58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90</v>
      </c>
      <c r="O69" s="25">
        <f t="shared" si="5"/>
        <v>10580.58</v>
      </c>
    </row>
    <row r="70" spans="1:15" s="17" customFormat="1" ht="13.5" customHeight="1" thickBot="1" x14ac:dyDescent="0.3"/>
    <row r="71" spans="1:15" s="17" customFormat="1" ht="26.25" customHeight="1" x14ac:dyDescent="0.25">
      <c r="A71" s="94" t="s">
        <v>139</v>
      </c>
      <c r="B71" s="88" t="s">
        <v>32</v>
      </c>
      <c r="C71" s="99" t="s">
        <v>141</v>
      </c>
      <c r="D71" s="88" t="s">
        <v>142</v>
      </c>
      <c r="E71" s="88" t="s">
        <v>416</v>
      </c>
      <c r="F71" s="88"/>
      <c r="G71" s="89" t="s">
        <v>146</v>
      </c>
    </row>
    <row r="72" spans="1:15" s="17" customFormat="1" ht="12.75" customHeight="1" x14ac:dyDescent="0.25">
      <c r="A72" s="95"/>
      <c r="B72" s="97"/>
      <c r="C72" s="100"/>
      <c r="D72" s="97"/>
      <c r="E72" s="92" t="s">
        <v>147</v>
      </c>
      <c r="F72" s="92" t="s">
        <v>148</v>
      </c>
      <c r="G72" s="90"/>
    </row>
    <row r="73" spans="1:15" s="17" customFormat="1" ht="13.5" customHeight="1" thickBot="1" x14ac:dyDescent="0.3">
      <c r="A73" s="96"/>
      <c r="B73" s="98"/>
      <c r="C73" s="101"/>
      <c r="D73" s="98"/>
      <c r="E73" s="93"/>
      <c r="F73" s="93"/>
      <c r="G73" s="91"/>
    </row>
    <row r="74" spans="1:15" s="26" customFormat="1" ht="13.2" x14ac:dyDescent="0.25">
      <c r="A74" s="70">
        <v>47</v>
      </c>
      <c r="B74" s="72" t="s">
        <v>373</v>
      </c>
      <c r="C74" s="73" t="s">
        <v>296</v>
      </c>
      <c r="D74" s="74">
        <v>45</v>
      </c>
      <c r="E74" s="75">
        <v>9</v>
      </c>
      <c r="F74" s="74">
        <v>405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92" si="6">E74</f>
        <v>9</v>
      </c>
      <c r="O74" s="25">
        <f t="shared" ref="O74:O92" si="7">F74</f>
        <v>405</v>
      </c>
    </row>
    <row r="75" spans="1:15" s="26" customFormat="1" ht="13.2" x14ac:dyDescent="0.25">
      <c r="A75" s="70">
        <v>48</v>
      </c>
      <c r="B75" s="72" t="s">
        <v>374</v>
      </c>
      <c r="C75" s="73" t="s">
        <v>296</v>
      </c>
      <c r="D75" s="74">
        <v>81</v>
      </c>
      <c r="E75" s="75">
        <v>23</v>
      </c>
      <c r="F75" s="74">
        <v>1863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23</v>
      </c>
      <c r="O75" s="25">
        <f t="shared" si="7"/>
        <v>1863</v>
      </c>
    </row>
    <row r="76" spans="1:15" s="26" customFormat="1" ht="13.2" x14ac:dyDescent="0.25">
      <c r="A76" s="70">
        <v>49</v>
      </c>
      <c r="B76" s="72" t="s">
        <v>375</v>
      </c>
      <c r="C76" s="73" t="s">
        <v>299</v>
      </c>
      <c r="D76" s="74">
        <v>80</v>
      </c>
      <c r="E76" s="75">
        <v>4</v>
      </c>
      <c r="F76" s="74">
        <v>320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</v>
      </c>
      <c r="O76" s="25">
        <f t="shared" si="7"/>
        <v>320</v>
      </c>
    </row>
    <row r="77" spans="1:15" s="26" customFormat="1" ht="13.2" x14ac:dyDescent="0.25">
      <c r="A77" s="70">
        <v>50</v>
      </c>
      <c r="B77" s="72" t="s">
        <v>376</v>
      </c>
      <c r="C77" s="73" t="s">
        <v>299</v>
      </c>
      <c r="D77" s="74">
        <v>110</v>
      </c>
      <c r="E77" s="75">
        <v>20</v>
      </c>
      <c r="F77" s="74">
        <v>2200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20</v>
      </c>
      <c r="O77" s="25">
        <f t="shared" si="7"/>
        <v>2200</v>
      </c>
    </row>
    <row r="78" spans="1:15" s="26" customFormat="1" ht="13.2" x14ac:dyDescent="0.25">
      <c r="A78" s="70">
        <v>51</v>
      </c>
      <c r="B78" s="72" t="s">
        <v>377</v>
      </c>
      <c r="C78" s="73" t="s">
        <v>378</v>
      </c>
      <c r="D78" s="74" t="s">
        <v>379</v>
      </c>
      <c r="E78" s="75">
        <v>50</v>
      </c>
      <c r="F78" s="74">
        <v>4480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50</v>
      </c>
      <c r="O78" s="25">
        <f t="shared" si="7"/>
        <v>4480</v>
      </c>
    </row>
    <row r="79" spans="1:15" s="26" customFormat="1" ht="13.2" x14ac:dyDescent="0.25">
      <c r="A79" s="70">
        <v>52</v>
      </c>
      <c r="B79" s="72" t="s">
        <v>380</v>
      </c>
      <c r="C79" s="73" t="s">
        <v>299</v>
      </c>
      <c r="D79" s="74" t="s">
        <v>381</v>
      </c>
      <c r="E79" s="75">
        <v>100</v>
      </c>
      <c r="F79" s="74">
        <v>2290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100</v>
      </c>
      <c r="O79" s="25">
        <f t="shared" si="7"/>
        <v>2290</v>
      </c>
    </row>
    <row r="80" spans="1:15" s="26" customFormat="1" ht="26.4" x14ac:dyDescent="0.25">
      <c r="A80" s="70">
        <v>53</v>
      </c>
      <c r="B80" s="72" t="s">
        <v>382</v>
      </c>
      <c r="C80" s="73" t="s">
        <v>378</v>
      </c>
      <c r="D80" s="74">
        <v>1350</v>
      </c>
      <c r="E80" s="75">
        <v>10</v>
      </c>
      <c r="F80" s="74">
        <v>13500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</v>
      </c>
      <c r="O80" s="25">
        <f t="shared" si="7"/>
        <v>13500</v>
      </c>
    </row>
    <row r="81" spans="1:15" s="26" customFormat="1" ht="13.2" x14ac:dyDescent="0.25">
      <c r="A81" s="70">
        <v>54</v>
      </c>
      <c r="B81" s="72" t="s">
        <v>383</v>
      </c>
      <c r="C81" s="73" t="s">
        <v>299</v>
      </c>
      <c r="D81" s="74" t="s">
        <v>384</v>
      </c>
      <c r="E81" s="75">
        <v>0.8</v>
      </c>
      <c r="F81" s="74">
        <v>2466.6600000000003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0.8</v>
      </c>
      <c r="O81" s="25">
        <f t="shared" si="7"/>
        <v>2466.6600000000003</v>
      </c>
    </row>
    <row r="82" spans="1:15" s="26" customFormat="1" ht="13.2" x14ac:dyDescent="0.25">
      <c r="A82" s="70">
        <v>55</v>
      </c>
      <c r="B82" s="72" t="s">
        <v>385</v>
      </c>
      <c r="C82" s="73" t="s">
        <v>299</v>
      </c>
      <c r="D82" s="74">
        <v>304</v>
      </c>
      <c r="E82" s="75">
        <v>2</v>
      </c>
      <c r="F82" s="74">
        <v>608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</v>
      </c>
      <c r="O82" s="25">
        <f t="shared" si="7"/>
        <v>608</v>
      </c>
    </row>
    <row r="83" spans="1:15" s="26" customFormat="1" ht="13.2" x14ac:dyDescent="0.25">
      <c r="A83" s="70">
        <v>56</v>
      </c>
      <c r="B83" s="72" t="s">
        <v>386</v>
      </c>
      <c r="C83" s="73" t="s">
        <v>304</v>
      </c>
      <c r="D83" s="74">
        <v>135</v>
      </c>
      <c r="E83" s="75">
        <v>30</v>
      </c>
      <c r="F83" s="74">
        <v>4050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30</v>
      </c>
      <c r="O83" s="25">
        <f t="shared" si="7"/>
        <v>4050</v>
      </c>
    </row>
    <row r="84" spans="1:15" s="26" customFormat="1" ht="13.2" x14ac:dyDescent="0.25">
      <c r="A84" s="70">
        <v>57</v>
      </c>
      <c r="B84" s="72" t="s">
        <v>387</v>
      </c>
      <c r="C84" s="73" t="s">
        <v>304</v>
      </c>
      <c r="D84" s="74">
        <v>124</v>
      </c>
      <c r="E84" s="75">
        <v>10</v>
      </c>
      <c r="F84" s="74">
        <v>1240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10</v>
      </c>
      <c r="O84" s="25">
        <f t="shared" si="7"/>
        <v>1240</v>
      </c>
    </row>
    <row r="85" spans="1:15" s="26" customFormat="1" ht="13.2" x14ac:dyDescent="0.25">
      <c r="A85" s="70">
        <v>58</v>
      </c>
      <c r="B85" s="72" t="s">
        <v>388</v>
      </c>
      <c r="C85" s="73" t="s">
        <v>296</v>
      </c>
      <c r="D85" s="74" t="s">
        <v>389</v>
      </c>
      <c r="E85" s="75">
        <v>10</v>
      </c>
      <c r="F85" s="74">
        <v>507.6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10</v>
      </c>
      <c r="O85" s="25">
        <f t="shared" si="7"/>
        <v>507.6</v>
      </c>
    </row>
    <row r="86" spans="1:15" s="26" customFormat="1" ht="13.2" x14ac:dyDescent="0.25">
      <c r="A86" s="70">
        <v>59</v>
      </c>
      <c r="B86" s="72" t="s">
        <v>390</v>
      </c>
      <c r="C86" s="73" t="s">
        <v>296</v>
      </c>
      <c r="D86" s="74" t="s">
        <v>391</v>
      </c>
      <c r="E86" s="75">
        <v>80</v>
      </c>
      <c r="F86" s="74">
        <v>256.01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80</v>
      </c>
      <c r="O86" s="25">
        <f t="shared" si="7"/>
        <v>256.01</v>
      </c>
    </row>
    <row r="87" spans="1:15" s="26" customFormat="1" ht="26.4" x14ac:dyDescent="0.25">
      <c r="A87" s="70">
        <v>60</v>
      </c>
      <c r="B87" s="72" t="s">
        <v>392</v>
      </c>
      <c r="C87" s="73" t="s">
        <v>296</v>
      </c>
      <c r="D87" s="74">
        <v>240</v>
      </c>
      <c r="E87" s="75">
        <v>10</v>
      </c>
      <c r="F87" s="74">
        <v>2400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10</v>
      </c>
      <c r="O87" s="25">
        <f t="shared" si="7"/>
        <v>2400</v>
      </c>
    </row>
    <row r="88" spans="1:15" s="26" customFormat="1" ht="26.4" x14ac:dyDescent="0.25">
      <c r="A88" s="70">
        <v>61</v>
      </c>
      <c r="B88" s="72" t="s">
        <v>393</v>
      </c>
      <c r="C88" s="73" t="s">
        <v>309</v>
      </c>
      <c r="D88" s="74" t="s">
        <v>394</v>
      </c>
      <c r="E88" s="75">
        <v>2612</v>
      </c>
      <c r="F88" s="74">
        <v>16116.04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2612</v>
      </c>
      <c r="O88" s="25">
        <f t="shared" si="7"/>
        <v>16116.04</v>
      </c>
    </row>
    <row r="89" spans="1:15" s="26" customFormat="1" ht="13.2" x14ac:dyDescent="0.25">
      <c r="A89" s="70">
        <v>62</v>
      </c>
      <c r="B89" s="72" t="s">
        <v>395</v>
      </c>
      <c r="C89" s="73" t="s">
        <v>309</v>
      </c>
      <c r="D89" s="74">
        <v>7</v>
      </c>
      <c r="E89" s="75">
        <v>73</v>
      </c>
      <c r="F89" s="74">
        <v>511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73</v>
      </c>
      <c r="O89" s="25">
        <f t="shared" si="7"/>
        <v>511</v>
      </c>
    </row>
    <row r="90" spans="1:15" s="26" customFormat="1" ht="13.2" x14ac:dyDescent="0.25">
      <c r="A90" s="70">
        <v>63</v>
      </c>
      <c r="B90" s="72" t="s">
        <v>396</v>
      </c>
      <c r="C90" s="73" t="s">
        <v>304</v>
      </c>
      <c r="D90" s="74">
        <v>118</v>
      </c>
      <c r="E90" s="75">
        <v>30</v>
      </c>
      <c r="F90" s="74">
        <v>3540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30</v>
      </c>
      <c r="O90" s="25">
        <f t="shared" si="7"/>
        <v>3540</v>
      </c>
    </row>
    <row r="91" spans="1:15" s="26" customFormat="1" ht="13.2" x14ac:dyDescent="0.25">
      <c r="A91" s="70">
        <v>64</v>
      </c>
      <c r="B91" s="72" t="s">
        <v>397</v>
      </c>
      <c r="C91" s="73" t="s">
        <v>304</v>
      </c>
      <c r="D91" s="74">
        <v>150</v>
      </c>
      <c r="E91" s="75">
        <v>15</v>
      </c>
      <c r="F91" s="74">
        <v>2250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15</v>
      </c>
      <c r="O91" s="25">
        <f t="shared" si="7"/>
        <v>2250</v>
      </c>
    </row>
    <row r="92" spans="1:15" s="26" customFormat="1" ht="13.2" x14ac:dyDescent="0.25">
      <c r="A92" s="70">
        <v>65</v>
      </c>
      <c r="B92" s="72" t="s">
        <v>398</v>
      </c>
      <c r="C92" s="73" t="s">
        <v>299</v>
      </c>
      <c r="D92" s="74">
        <v>298</v>
      </c>
      <c r="E92" s="75">
        <v>0.8</v>
      </c>
      <c r="F92" s="74">
        <v>238.4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0.8</v>
      </c>
      <c r="O92" s="25">
        <f t="shared" si="7"/>
        <v>238.4</v>
      </c>
    </row>
    <row r="93" spans="1:15" s="17" customFormat="1" ht="13.5" customHeight="1" thickBot="1" x14ac:dyDescent="0.3"/>
    <row r="94" spans="1:15" s="17" customFormat="1" ht="26.25" customHeight="1" x14ac:dyDescent="0.25">
      <c r="A94" s="94" t="s">
        <v>139</v>
      </c>
      <c r="B94" s="88" t="s">
        <v>32</v>
      </c>
      <c r="C94" s="99" t="s">
        <v>141</v>
      </c>
      <c r="D94" s="88" t="s">
        <v>142</v>
      </c>
      <c r="E94" s="88" t="s">
        <v>416</v>
      </c>
      <c r="F94" s="88"/>
      <c r="G94" s="89" t="s">
        <v>146</v>
      </c>
    </row>
    <row r="95" spans="1:15" s="17" customFormat="1" ht="12.75" customHeight="1" x14ac:dyDescent="0.25">
      <c r="A95" s="95"/>
      <c r="B95" s="97"/>
      <c r="C95" s="100"/>
      <c r="D95" s="97"/>
      <c r="E95" s="92" t="s">
        <v>147</v>
      </c>
      <c r="F95" s="92" t="s">
        <v>148</v>
      </c>
      <c r="G95" s="90"/>
    </row>
    <row r="96" spans="1:15" s="17" customFormat="1" ht="13.5" customHeight="1" thickBot="1" x14ac:dyDescent="0.3">
      <c r="A96" s="96"/>
      <c r="B96" s="98"/>
      <c r="C96" s="101"/>
      <c r="D96" s="98"/>
      <c r="E96" s="93"/>
      <c r="F96" s="93"/>
      <c r="G96" s="91"/>
    </row>
    <row r="97" spans="1:16" s="26" customFormat="1" ht="26.4" x14ac:dyDescent="0.25">
      <c r="A97" s="70">
        <v>66</v>
      </c>
      <c r="B97" s="72" t="s">
        <v>399</v>
      </c>
      <c r="C97" s="73" t="s">
        <v>296</v>
      </c>
      <c r="D97" s="74" t="s">
        <v>400</v>
      </c>
      <c r="E97" s="75">
        <v>1600</v>
      </c>
      <c r="F97" s="74">
        <v>17067.2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ref="N97:O99" si="8">E97</f>
        <v>1600</v>
      </c>
      <c r="O97" s="25">
        <f t="shared" si="8"/>
        <v>17067.2</v>
      </c>
    </row>
    <row r="98" spans="1:16" s="26" customFormat="1" ht="13.2" x14ac:dyDescent="0.25">
      <c r="A98" s="70">
        <v>67</v>
      </c>
      <c r="B98" s="72" t="s">
        <v>401</v>
      </c>
      <c r="C98" s="73" t="s">
        <v>296</v>
      </c>
      <c r="D98" s="74"/>
      <c r="E98" s="75">
        <v>23</v>
      </c>
      <c r="F98" s="74"/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23</v>
      </c>
      <c r="O98" s="25">
        <f t="shared" si="8"/>
        <v>0</v>
      </c>
    </row>
    <row r="99" spans="1:16" s="26" customFormat="1" ht="13.8" thickBot="1" x14ac:dyDescent="0.3">
      <c r="A99" s="70">
        <v>68</v>
      </c>
      <c r="B99" s="72" t="s">
        <v>402</v>
      </c>
      <c r="C99" s="73" t="s">
        <v>296</v>
      </c>
      <c r="D99" s="74" t="s">
        <v>403</v>
      </c>
      <c r="E99" s="75">
        <v>50</v>
      </c>
      <c r="F99" s="74">
        <v>7386.5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50</v>
      </c>
      <c r="O99" s="25">
        <f t="shared" si="8"/>
        <v>7386.5</v>
      </c>
    </row>
    <row r="100" spans="1:16" s="17" customFormat="1" ht="13.8" thickBot="1" x14ac:dyDescent="0.3">
      <c r="A100" s="27"/>
      <c r="B100" s="29"/>
      <c r="C100" s="29"/>
      <c r="D100" s="30"/>
      <c r="E100" s="31">
        <f>SUM(Лист1!N11:N99)</f>
        <v>22587.599999999999</v>
      </c>
      <c r="F100" s="32">
        <f>SUM(Лист1!O11:O99)</f>
        <v>2609390.73</v>
      </c>
      <c r="G100" s="33"/>
    </row>
    <row r="101" spans="1:16" s="24" customFormat="1" ht="15" customHeight="1" thickBot="1" x14ac:dyDescent="0.3">
      <c r="A101" s="85" t="s">
        <v>404</v>
      </c>
      <c r="B101" s="21"/>
      <c r="C101" s="21"/>
      <c r="D101" s="21"/>
      <c r="E101" s="22"/>
      <c r="F101" s="21"/>
      <c r="G101" s="23"/>
    </row>
    <row r="102" spans="1:16" s="24" customFormat="1" ht="15" hidden="1" customHeight="1" thickBot="1" x14ac:dyDescent="0.3">
      <c r="A102" s="79"/>
      <c r="B102" s="80"/>
      <c r="C102" s="80"/>
      <c r="D102" s="80"/>
      <c r="E102" s="81"/>
      <c r="F102" s="80"/>
      <c r="G102" s="82"/>
      <c r="P102" s="24" t="s">
        <v>294</v>
      </c>
    </row>
    <row r="103" spans="1:16" s="26" customFormat="1" ht="26.4" x14ac:dyDescent="0.25">
      <c r="A103" s="70">
        <v>1</v>
      </c>
      <c r="B103" s="72" t="s">
        <v>405</v>
      </c>
      <c r="C103" s="73" t="s">
        <v>296</v>
      </c>
      <c r="D103" s="74">
        <v>790</v>
      </c>
      <c r="E103" s="75">
        <v>7</v>
      </c>
      <c r="F103" s="74">
        <v>5530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O109" si="9">E103</f>
        <v>7</v>
      </c>
      <c r="O103" s="25">
        <f t="shared" si="9"/>
        <v>5530</v>
      </c>
    </row>
    <row r="104" spans="1:16" s="26" customFormat="1" ht="13.2" x14ac:dyDescent="0.25">
      <c r="A104" s="70">
        <v>2</v>
      </c>
      <c r="B104" s="72" t="s">
        <v>406</v>
      </c>
      <c r="C104" s="73" t="s">
        <v>296</v>
      </c>
      <c r="D104" s="74">
        <v>790</v>
      </c>
      <c r="E104" s="75">
        <v>10</v>
      </c>
      <c r="F104" s="74">
        <v>7900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9"/>
        <v>10</v>
      </c>
      <c r="O104" s="25">
        <f t="shared" si="9"/>
        <v>7900</v>
      </c>
    </row>
    <row r="105" spans="1:16" s="26" customFormat="1" ht="26.4" x14ac:dyDescent="0.25">
      <c r="A105" s="70">
        <v>3</v>
      </c>
      <c r="B105" s="72" t="s">
        <v>407</v>
      </c>
      <c r="C105" s="73" t="s">
        <v>296</v>
      </c>
      <c r="D105" s="74" t="s">
        <v>408</v>
      </c>
      <c r="E105" s="75">
        <v>130</v>
      </c>
      <c r="F105" s="74">
        <v>4631.9000000000005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9"/>
        <v>130</v>
      </c>
      <c r="O105" s="25">
        <f t="shared" si="9"/>
        <v>4631.9000000000005</v>
      </c>
    </row>
    <row r="106" spans="1:16" s="26" customFormat="1" ht="13.2" x14ac:dyDescent="0.25">
      <c r="A106" s="70">
        <v>4</v>
      </c>
      <c r="B106" s="72" t="s">
        <v>409</v>
      </c>
      <c r="C106" s="73" t="s">
        <v>296</v>
      </c>
      <c r="D106" s="74">
        <v>81</v>
      </c>
      <c r="E106" s="75">
        <v>128</v>
      </c>
      <c r="F106" s="74">
        <v>10368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9"/>
        <v>128</v>
      </c>
      <c r="O106" s="25">
        <f t="shared" si="9"/>
        <v>10368</v>
      </c>
    </row>
    <row r="107" spans="1:16" s="26" customFormat="1" ht="13.2" x14ac:dyDescent="0.25">
      <c r="A107" s="70">
        <v>5</v>
      </c>
      <c r="B107" s="72" t="s">
        <v>410</v>
      </c>
      <c r="C107" s="73" t="s">
        <v>299</v>
      </c>
      <c r="D107" s="74" t="s">
        <v>411</v>
      </c>
      <c r="E107" s="75">
        <v>51</v>
      </c>
      <c r="F107" s="74">
        <v>23207.550000000003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9"/>
        <v>51</v>
      </c>
      <c r="O107" s="25">
        <f t="shared" si="9"/>
        <v>23207.550000000003</v>
      </c>
    </row>
    <row r="108" spans="1:16" s="26" customFormat="1" ht="13.2" x14ac:dyDescent="0.25">
      <c r="A108" s="70">
        <v>6</v>
      </c>
      <c r="B108" s="72" t="s">
        <v>412</v>
      </c>
      <c r="C108" s="73" t="s">
        <v>296</v>
      </c>
      <c r="D108" s="74" t="s">
        <v>413</v>
      </c>
      <c r="E108" s="75">
        <v>10</v>
      </c>
      <c r="F108" s="74">
        <v>468.40000000000003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9"/>
        <v>10</v>
      </c>
      <c r="O108" s="25">
        <f t="shared" si="9"/>
        <v>468.40000000000003</v>
      </c>
    </row>
    <row r="109" spans="1:16" s="26" customFormat="1" ht="27" thickBot="1" x14ac:dyDescent="0.3">
      <c r="A109" s="70">
        <v>7</v>
      </c>
      <c r="B109" s="72" t="s">
        <v>414</v>
      </c>
      <c r="C109" s="73" t="s">
        <v>296</v>
      </c>
      <c r="D109" s="74" t="s">
        <v>413</v>
      </c>
      <c r="E109" s="75">
        <v>1</v>
      </c>
      <c r="F109" s="74">
        <v>46.84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9"/>
        <v>1</v>
      </c>
      <c r="O109" s="25">
        <f t="shared" si="9"/>
        <v>46.84</v>
      </c>
    </row>
    <row r="110" spans="1:16" s="17" customFormat="1" ht="13.8" thickBot="1" x14ac:dyDescent="0.3">
      <c r="A110" s="27"/>
      <c r="B110" s="29"/>
      <c r="C110" s="29"/>
      <c r="D110" s="30"/>
      <c r="E110" s="31">
        <f>SUM(Лист1!N101:N109)</f>
        <v>337</v>
      </c>
      <c r="F110" s="32">
        <f>SUM(Лист1!O101:O109)</f>
        <v>52152.69</v>
      </c>
      <c r="G110" s="33"/>
    </row>
    <row r="111" spans="1:16" s="17" customFormat="1" ht="13.8" thickBot="1" x14ac:dyDescent="0.3">
      <c r="A111" s="35"/>
      <c r="B111" s="29"/>
      <c r="C111" s="29"/>
      <c r="D111" s="30"/>
      <c r="E111" s="31">
        <f>SUM(Лист1!N11:N110)</f>
        <v>22924.6</v>
      </c>
      <c r="F111" s="32">
        <f>SUM(Лист1!O11:O110)</f>
        <v>2661543.4199999995</v>
      </c>
      <c r="G111" s="33"/>
    </row>
    <row r="112" spans="1:16" s="17" customFormat="1" ht="13.2" x14ac:dyDescent="0.25"/>
  </sheetData>
  <mergeCells count="42">
    <mergeCell ref="A1:B2"/>
    <mergeCell ref="A3:B3"/>
    <mergeCell ref="A11:A13"/>
    <mergeCell ref="B11:B13"/>
    <mergeCell ref="C11:C13"/>
    <mergeCell ref="F12:F13"/>
    <mergeCell ref="D11:D13"/>
    <mergeCell ref="E11:F11"/>
    <mergeCell ref="G11:G13"/>
    <mergeCell ref="E12:E13"/>
    <mergeCell ref="E30:F30"/>
    <mergeCell ref="G30:G32"/>
    <mergeCell ref="E31:E32"/>
    <mergeCell ref="F31:F32"/>
    <mergeCell ref="A30:A32"/>
    <mergeCell ref="B30:B32"/>
    <mergeCell ref="C30:C32"/>
    <mergeCell ref="D30:D32"/>
    <mergeCell ref="E51:F51"/>
    <mergeCell ref="G51:G53"/>
    <mergeCell ref="E52:E53"/>
    <mergeCell ref="F52:F53"/>
    <mergeCell ref="A51:A53"/>
    <mergeCell ref="B51:B53"/>
    <mergeCell ref="C51:C53"/>
    <mergeCell ref="D51:D53"/>
    <mergeCell ref="E71:F71"/>
    <mergeCell ref="G71:G73"/>
    <mergeCell ref="E72:E73"/>
    <mergeCell ref="F72:F73"/>
    <mergeCell ref="A71:A73"/>
    <mergeCell ref="B71:B73"/>
    <mergeCell ref="C71:C73"/>
    <mergeCell ref="D71:D73"/>
    <mergeCell ref="E94:F94"/>
    <mergeCell ref="G94:G96"/>
    <mergeCell ref="E95:E96"/>
    <mergeCell ref="F95:F96"/>
    <mergeCell ref="A94:A96"/>
    <mergeCell ref="B94:B96"/>
    <mergeCell ref="C94:C96"/>
    <mergeCell ref="D94:D9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28" max="16383" man="1"/>
    <brk id="49" max="16383" man="1"/>
    <brk id="69" max="16383" man="1"/>
    <brk id="92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2020-12-16T13:21:23Z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