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</definedName>
    <definedName name="MPageCount">3</definedName>
    <definedName name="MPageRange" hidden="1">Лист1!$B$39:$B$54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I9" i="4" l="1"/>
  <c r="J9" i="4"/>
  <c r="K9" i="4"/>
  <c r="L9" i="4"/>
  <c r="M9" i="4"/>
  <c r="N9" i="4"/>
  <c r="O9" i="4"/>
  <c r="P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16" i="4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19" i="4"/>
  <c r="J19" i="4"/>
  <c r="K19" i="4"/>
  <c r="L19" i="4"/>
  <c r="M19" i="4"/>
  <c r="N19" i="4"/>
  <c r="O19" i="4"/>
  <c r="P19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F45" i="4"/>
  <c r="G45" i="4"/>
  <c r="I48" i="4"/>
  <c r="J48" i="4"/>
  <c r="K48" i="4"/>
  <c r="L48" i="4"/>
  <c r="M48" i="4"/>
  <c r="N48" i="4"/>
  <c r="O48" i="4"/>
  <c r="F52" i="4" s="1"/>
  <c r="P48" i="4"/>
  <c r="G52" i="4" s="1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F53" i="4"/>
  <c r="G53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<sst xmlns="http://schemas.openxmlformats.org/spreadsheetml/2006/main" count="673" uniqueCount="362">
  <si>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</si>
  <si>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</si>
  <si>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</si>
  <si>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</si>
  <si>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</si>
  <si>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</si>
  <si>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</si>
  <si>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</si>
  <si>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</si>
  <si>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</si>
  <si>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</si>
  <si>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</si>
  <si>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</si>
  <si>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</si>
  <si>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</si>
  <si>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</si>
  <si>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</si>
  <si>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</si>
  <si>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</si>
  <si>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</si>
  <si>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</si>
  <si>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</si>
  <si>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</si>
  <si>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</si>
  <si>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</si>
  <si>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</si>
  <si>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</si>
  <si>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</si>
  <si>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</si>
  <si>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</si>
  <si>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</si>
  <si>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</si>
  <si>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</si>
  <si>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</si>
  <si>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</si>
  <si>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</si>
  <si>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</si>
  <si>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</si>
  <si>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</si>
  <si>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</si>
  <si>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</si>
  <si>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</si>
  <si>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</si>
  <si>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</si>
  <si>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</si>
  <si>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</si>
  <si>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</si>
  <si>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</si>
  <si>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</si>
  <si>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</si>
  <si>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</si>
  <si>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</si>
  <si>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</si>
  <si>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</si>
  <si>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</si>
  <si>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</si>
  <si>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</si>
  <si>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</si>
  <si>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</si>
  <si>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</si>
  <si>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</si>
  <si>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</si>
  <si>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</si>
  <si>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</si>
  <si>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</si>
  <si>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</si>
  <si>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</si>
  <si>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</si>
  <si>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</si>
  <si>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</si>
  <si>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</si>
  <si>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</si>
  <si>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</si>
  <si>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</si>
  <si>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</si>
  <si>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</si>
  <si>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</si>
  <si>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</si>
  <si>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</si>
  <si>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</si>
  <si>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</si>
  <si>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</si>
  <si>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</si>
  <si>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</si>
  <si>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</si>
  <si>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</si>
  <si>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</si>
  <si>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</si>
  <si>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</si>
  <si>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</si>
  <si>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</si>
  <si>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</si>
  <si>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</si>
  <si>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</si>
  <si>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</si>
  <si>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</si>
  <si>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</si>
  <si>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</si>
  <si>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</si>
  <si>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</si>
  <si>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</si>
  <si>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</si>
  <si>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</si>
  <si>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</si>
  <si>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</si>
  <si>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</si>
  <si>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</si>
  <si>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</si>
  <si>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</si>
  <si>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</si>
  <si>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</si>
  <si>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</si>
  <si>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</si>
  <si>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</si>
  <si>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</si>
  <si>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</si>
  <si>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</si>
  <si>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</si>
  <si>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</si>
  <si>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</si>
  <si>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</si>
  <si>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</si>
  <si>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</si>
  <si>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</si>
  <si>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</si>
  <si>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</si>
  <si>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</si>
  <si>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</si>
  <si>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</si>
  <si>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</si>
  <si>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</si>
  <si>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</si>
  <si>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</si>
  <si>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</si>
  <si>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</si>
  <si>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</si>
  <si>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</si>
  <si>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</si>
  <si>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</si>
  <si>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</si>
  <si>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</si>
  <si>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</si>
  <si>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</si>
  <si>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</si>
  <si>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</si>
  <si>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</si>
  <si>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</si>
  <si>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</si>
  <si>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</si>
  <si>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</si>
  <si>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</si>
  <si>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</si>
  <si>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</si>
  <si>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</si>
  <si>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</si>
  <si>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</si>
  <si>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</si>
  <si>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</si>
  <si>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</si>
  <si>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</si>
  <si>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</si>
  <si>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</si>
  <si>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</si>
  <si>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</si>
  <si>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</si>
  <si>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</si>
  <si>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</si>
  <si>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</si>
  <si>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</si>
  <si>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</si>
  <si>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</si>
  <si>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</si>
  <si>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</si>
  <si>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</si>
  <si>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</si>
  <si>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</si>
  <si>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</si>
  <si>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</si>
  <si>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</si>
  <si>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</si>
  <si>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</si>
  <si>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</si>
  <si>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</si>
  <si>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</si>
  <si>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</si>
  <si>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</si>
  <si>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</si>
  <si>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</si>
  <si>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</si>
  <si>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</si>
  <si>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</si>
  <si>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</si>
  <si>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</si>
  <si>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</si>
  <si>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</si>
  <si>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</si>
  <si>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</si>
  <si>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</si>
  <si>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</si>
  <si>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</si>
  <si>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</si>
  <si>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</si>
  <si>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</si>
  <si>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</si>
  <si>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</si>
  <si>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</si>
  <si>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</si>
  <si>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</si>
  <si>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</si>
  <si>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</si>
  <si>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</si>
  <si>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</si>
  <si>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</si>
  <si>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</si>
  <si>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</si>
  <si>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</si>
  <si>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</si>
  <si>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</si>
  <si>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</si>
  <si>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</si>
  <si>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</si>
  <si>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</si>
  <si>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</si>
  <si>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</si>
  <si>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</si>
  <si>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</si>
  <si>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</si>
  <si>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</si>
  <si>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</si>
  <si>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</si>
  <si>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</si>
  <si>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</si>
  <si>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</si>
  <si>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</si>
  <si>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</si>
  <si>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</si>
  <si>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</si>
  <si>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</si>
  <si>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</si>
  <si>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</si>
  <si>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</si>
  <si>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</si>
  <si>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</si>
  <si>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</si>
  <si>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</si>
  <si>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</si>
  <si>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</si>
  <si>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</si>
  <si>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</si>
  <si>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</si>
  <si>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</si>
  <si>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</si>
  <si>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</si>
  <si>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</si>
  <si>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</si>
  <si>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</si>
  <si>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</si>
  <si>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</si>
  <si>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</si>
  <si>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</si>
  <si>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</si>
  <si>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</si>
  <si>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</si>
  <si>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</si>
  <si>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</si>
  <si>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</si>
  <si>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</si>
  <si>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</si>
  <si>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</si>
  <si>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</si>
  <si>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</si>
  <si>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</si>
  <si>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</si>
  <si>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</si>
  <si>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</si>
  <si>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</si>
  <si>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</si>
  <si>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</si>
  <si>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</si>
  <si>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</si>
  <si>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</si>
  <si>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</si>
  <si>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</si>
  <si>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</si>
  <si>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</si>
  <si>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</si>
  <si>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</si>
  <si>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</si>
  <si>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</si>
  <si>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</si>
  <si>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</si>
  <si>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</si>
  <si>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</si>
  <si>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</si>
  <si>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</si>
  <si>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</si>
  <si>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</si>
  <si>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</si>
  <si>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</si>
  <si>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</si>
  <si>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</si>
  <si>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</si>
  <si>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упак</t>
  </si>
  <si>
    <t>186,54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</si>
  <si>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</si>
  <si>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</si>
  <si>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</si>
  <si>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</si>
  <si>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</si>
  <si>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</si>
  <si>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</si>
  <si>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</si>
  <si>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</si>
  <si>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Комплект для забору та транспортування біологічних зразків  (№319 від 27 травня 2021р) </t>
  </si>
  <si>
    <t>комп-т</t>
  </si>
  <si>
    <t>26,93</t>
  </si>
  <si>
    <t xml:space="preserve">Комплект одягу протиепідемічний "Славна" №27(гум) </t>
  </si>
  <si>
    <t>420,56</t>
  </si>
  <si>
    <t xml:space="preserve">Маска Хірургічна </t>
  </si>
  <si>
    <t>9,04</t>
  </si>
  <si>
    <t xml:space="preserve">Маска медична, FFP2 К№95(№623 від 17.06.2021р) </t>
  </si>
  <si>
    <t>104,91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</si>
  <si>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</si>
  <si>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</si>
  <si>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</si>
  <si>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</si>
  <si>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</si>
  <si>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</si>
  <si>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</si>
  <si>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</si>
  <si>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</si>
  <si>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</si>
  <si>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Праксбайнд р-н для ін"єкцій/інфузій,2,5 г/50 мл по 50 мл у флаконі №2 </t>
  </si>
  <si>
    <t>0,39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</si>
  <si>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</si>
  <si>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</si>
  <si>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</si>
  <si>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Флекстач,3 мл №5 </t>
  </si>
  <si>
    <t>1772,57</t>
  </si>
  <si>
    <t xml:space="preserve">Рукавиці стерильні хірургічні </t>
  </si>
  <si>
    <t>пар</t>
  </si>
  <si>
    <t>23,40</t>
  </si>
  <si>
    <t xml:space="preserve">Рукавички  нітрилові, нетальковані з довгим манжетом </t>
  </si>
  <si>
    <t>6,17</t>
  </si>
  <si>
    <t xml:space="preserve">Тресіба Флекстач,3 мл №5 </t>
  </si>
  <si>
    <t>327,80</t>
  </si>
  <si>
    <t xml:space="preserve">Швидкий(експрес) тести для діагностики коронавірусної хвороби(COVID-19)  №268 від 17.05.2021р.) </t>
  </si>
  <si>
    <t>124,88</t>
  </si>
  <si>
    <t xml:space="preserve">Шприц-ручка  НовоПен 4(срібляста) </t>
  </si>
  <si>
    <t xml:space="preserve">Юлайзер великий набір </t>
  </si>
  <si>
    <t>147,73</t>
  </si>
  <si>
    <t xml:space="preserve">Окуляри захисні SG -03 закриті,непряма вентиляція,захист від запотівання (гум) </t>
  </si>
  <si>
    <t>35,63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</si>
  <si>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</si>
  <si>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</si>
  <si>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</si>
  <si>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</si>
  <si>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</si>
  <si>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лікарня.</t>
  </si>
  <si>
    <t xml:space="preserve">202СКЛ  </t>
  </si>
  <si>
    <t>Залишок
на 17.08.2021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</si>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</sst>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showGridLines="0" tabSelected="1" zoomScaleNormal="100" workbookViewId="0">
      <selection activeCell="B1" sqref="B1"/>
    </sheetView>
  </sheetViews>
  <sheetFormatPr defaultRowHeight="12.75" customHeight="1" x14ac:dyDescent="0.25"/>
  <cols>
    <col min="2" max="2" width="7.6640625" customWidth="1"/>
    <col min="3" max="3" width="24.109375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2:17" s="17" customFormat="1" ht="15.6" x14ac:dyDescent="0.3">
      <c r="B1" s="15" t="s">
        <v>361</v>
      </c>
      <c r="C1" s="16"/>
      <c r="D1" s="16"/>
      <c r="E1" s="16"/>
      <c r="F1" s="16"/>
      <c r="G1" s="16"/>
      <c r="H1" s="16"/>
    </row>
    <row r="2" spans="2:17" s="17" customFormat="1" ht="15.6" x14ac:dyDescent="0.3">
      <c r="B2" s="18" t="s">
        <v>358</v>
      </c>
      <c r="C2" s="18"/>
      <c r="D2" s="18"/>
      <c r="E2" s="18"/>
      <c r="F2" s="18"/>
      <c r="G2" s="18"/>
      <c r="H2" s="18"/>
    </row>
    <row r="3" spans="2:17" s="17" customFormat="1" ht="16.5" customHeight="1" thickBot="1" x14ac:dyDescent="0.35">
      <c r="B3" s="18"/>
      <c r="C3" s="18"/>
      <c r="D3" s="18"/>
      <c r="E3" s="18"/>
      <c r="F3" s="18"/>
      <c r="G3" s="18"/>
      <c r="H3" s="18"/>
    </row>
    <row r="4" spans="2:17" s="17" customFormat="1" ht="26.25" customHeight="1" x14ac:dyDescent="0.25">
      <c r="B4" s="93" t="s">
        <v>139</v>
      </c>
      <c r="C4" s="96" t="s">
        <v>32</v>
      </c>
      <c r="D4" s="99" t="s">
        <v>141</v>
      </c>
      <c r="E4" s="96" t="s">
        <v>142</v>
      </c>
      <c r="F4" s="96" t="s">
        <v>360</v>
      </c>
      <c r="G4" s="96"/>
      <c r="H4" s="88" t="s">
        <v>146</v>
      </c>
    </row>
    <row r="5" spans="2:17" s="17" customFormat="1" ht="13.2" x14ac:dyDescent="0.25">
      <c r="B5" s="94"/>
      <c r="C5" s="97"/>
      <c r="D5" s="100"/>
      <c r="E5" s="97"/>
      <c r="F5" s="91" t="s">
        <v>147</v>
      </c>
      <c r="G5" s="91" t="s">
        <v>148</v>
      </c>
      <c r="H5" s="89"/>
    </row>
    <row r="6" spans="2:17" s="17" customFormat="1" ht="13.8" thickBot="1" x14ac:dyDescent="0.3">
      <c r="B6" s="95"/>
      <c r="C6" s="98"/>
      <c r="D6" s="101"/>
      <c r="E6" s="98"/>
      <c r="F6" s="92"/>
      <c r="G6" s="92"/>
      <c r="H6" s="90"/>
    </row>
    <row r="7" spans="2:17" s="24" customFormat="1" ht="15" customHeight="1" thickBot="1" x14ac:dyDescent="0.3">
      <c r="B7" s="85" t="s">
        <v>293</v>
      </c>
      <c r="C7" s="21"/>
      <c r="D7" s="21"/>
      <c r="E7" s="21"/>
      <c r="F7" s="22"/>
      <c r="G7" s="21"/>
      <c r="H7" s="23"/>
    </row>
    <row r="8" spans="2:17" s="24" customFormat="1" ht="15" hidden="1" customHeight="1" thickBot="1" x14ac:dyDescent="0.3">
      <c r="B8" s="79"/>
      <c r="C8" s="80"/>
      <c r="D8" s="80"/>
      <c r="E8" s="80"/>
      <c r="F8" s="81"/>
      <c r="G8" s="80"/>
      <c r="H8" s="82"/>
      <c r="Q8" s="24" t="s">
        <v>294</v>
      </c>
    </row>
    <row r="9" spans="2:17" s="26" customFormat="1" ht="39.6" x14ac:dyDescent="0.25">
      <c r="B9" s="70">
        <v>1</v>
      </c>
      <c r="C9" s="72" t="s">
        <v>295</v>
      </c>
      <c r="D9" s="73" t="s">
        <v>296</v>
      </c>
      <c r="E9" s="74" t="s">
        <v>297</v>
      </c>
      <c r="F9" s="75">
        <v>1</v>
      </c>
      <c r="G9" s="74">
        <v>320.01</v>
      </c>
      <c r="H9" s="76"/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>
        <f t="shared" ref="O9:O19" si="0">F9</f>
        <v>1</v>
      </c>
      <c r="P9" s="25">
        <f t="shared" ref="P9:P19" si="1">G9</f>
        <v>320.01</v>
      </c>
    </row>
    <row r="10" spans="2:17" s="26" customFormat="1" ht="26.4" x14ac:dyDescent="0.25">
      <c r="B10" s="70">
        <v>2</v>
      </c>
      <c r="C10" s="72" t="s">
        <v>298</v>
      </c>
      <c r="D10" s="73" t="s">
        <v>299</v>
      </c>
      <c r="E10" s="74" t="s">
        <v>300</v>
      </c>
      <c r="F10" s="75">
        <v>100</v>
      </c>
      <c r="G10" s="74">
        <v>11538.800000000001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si="0"/>
        <v>100</v>
      </c>
      <c r="P10" s="25">
        <f t="shared" si="1"/>
        <v>11538.800000000001</v>
      </c>
    </row>
    <row r="11" spans="2:17" s="26" customFormat="1" ht="26.4" x14ac:dyDescent="0.25">
      <c r="B11" s="70">
        <v>3</v>
      </c>
      <c r="C11" s="72" t="s">
        <v>301</v>
      </c>
      <c r="D11" s="73" t="s">
        <v>302</v>
      </c>
      <c r="E11" s="74" t="s">
        <v>303</v>
      </c>
      <c r="F11" s="75">
        <v>2</v>
      </c>
      <c r="G11" s="74">
        <v>373.08000000000004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2</v>
      </c>
      <c r="P11" s="25">
        <f t="shared" si="1"/>
        <v>373.08000000000004</v>
      </c>
    </row>
    <row r="12" spans="2:17" s="26" customFormat="1" ht="26.4" x14ac:dyDescent="0.25">
      <c r="B12" s="70">
        <v>4</v>
      </c>
      <c r="C12" s="72" t="s">
        <v>304</v>
      </c>
      <c r="D12" s="73" t="s">
        <v>305</v>
      </c>
      <c r="E12" s="74">
        <v>140</v>
      </c>
      <c r="F12" s="75">
        <v>72</v>
      </c>
      <c r="G12" s="74">
        <v>10080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72</v>
      </c>
      <c r="P12" s="25">
        <f t="shared" si="1"/>
        <v>10080</v>
      </c>
    </row>
    <row r="13" spans="2:17" s="26" customFormat="1" ht="26.4" x14ac:dyDescent="0.25">
      <c r="B13" s="70">
        <v>5</v>
      </c>
      <c r="C13" s="72" t="s">
        <v>306</v>
      </c>
      <c r="D13" s="73" t="s">
        <v>305</v>
      </c>
      <c r="E13" s="74">
        <v>280</v>
      </c>
      <c r="F13" s="75">
        <v>122</v>
      </c>
      <c r="G13" s="74">
        <v>34160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122</v>
      </c>
      <c r="P13" s="25">
        <f t="shared" si="1"/>
        <v>34160</v>
      </c>
    </row>
    <row r="14" spans="2:17" s="26" customFormat="1" ht="26.4" x14ac:dyDescent="0.25">
      <c r="B14" s="70">
        <v>6</v>
      </c>
      <c r="C14" s="72" t="s">
        <v>307</v>
      </c>
      <c r="D14" s="73" t="s">
        <v>308</v>
      </c>
      <c r="E14" s="74" t="s">
        <v>309</v>
      </c>
      <c r="F14" s="75">
        <v>120</v>
      </c>
      <c r="G14" s="74">
        <v>12080.400000000001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120</v>
      </c>
      <c r="P14" s="25">
        <f t="shared" si="1"/>
        <v>12080.400000000001</v>
      </c>
    </row>
    <row r="15" spans="2:17" s="26" customFormat="1" ht="13.2" x14ac:dyDescent="0.25">
      <c r="B15" s="70">
        <v>7</v>
      </c>
      <c r="C15" s="72" t="s">
        <v>310</v>
      </c>
      <c r="D15" s="73" t="s">
        <v>296</v>
      </c>
      <c r="E15" s="74" t="s">
        <v>311</v>
      </c>
      <c r="F15" s="75">
        <v>77</v>
      </c>
      <c r="G15" s="74">
        <v>7031.87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77</v>
      </c>
      <c r="P15" s="25">
        <f t="shared" si="1"/>
        <v>7031.87</v>
      </c>
    </row>
    <row r="16" spans="2:17" s="26" customFormat="1" ht="39.6" x14ac:dyDescent="0.25">
      <c r="B16" s="70">
        <v>8</v>
      </c>
      <c r="C16" s="72" t="s">
        <v>312</v>
      </c>
      <c r="D16" s="73" t="s">
        <v>296</v>
      </c>
      <c r="E16" s="74">
        <v>300</v>
      </c>
      <c r="F16" s="75">
        <v>3</v>
      </c>
      <c r="G16" s="74">
        <v>900</v>
      </c>
      <c r="H16" s="76"/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>
        <f t="shared" si="0"/>
        <v>3</v>
      </c>
      <c r="P16" s="25">
        <f t="shared" si="1"/>
        <v>900</v>
      </c>
    </row>
    <row r="17" spans="2:16" s="26" customFormat="1" ht="52.8" x14ac:dyDescent="0.25">
      <c r="B17" s="70">
        <v>9</v>
      </c>
      <c r="C17" s="72" t="s">
        <v>313</v>
      </c>
      <c r="D17" s="73" t="s">
        <v>314</v>
      </c>
      <c r="E17" s="74" t="s">
        <v>315</v>
      </c>
      <c r="F17" s="75">
        <v>17600</v>
      </c>
      <c r="G17" s="74">
        <v>473968</v>
      </c>
      <c r="H17" s="76"/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>
        <f t="shared" si="0"/>
        <v>17600</v>
      </c>
      <c r="P17" s="25">
        <f t="shared" si="1"/>
        <v>473968</v>
      </c>
    </row>
    <row r="18" spans="2:16" s="26" customFormat="1" ht="39.6" x14ac:dyDescent="0.25">
      <c r="B18" s="70">
        <v>10</v>
      </c>
      <c r="C18" s="72" t="s">
        <v>316</v>
      </c>
      <c r="D18" s="73" t="s">
        <v>296</v>
      </c>
      <c r="E18" s="74" t="s">
        <v>317</v>
      </c>
      <c r="F18" s="75">
        <v>366</v>
      </c>
      <c r="G18" s="74">
        <v>153924.96000000002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si="0"/>
        <v>366</v>
      </c>
      <c r="P18" s="25">
        <f t="shared" si="1"/>
        <v>153924.96000000002</v>
      </c>
    </row>
    <row r="19" spans="2:16" s="26" customFormat="1" ht="13.2" x14ac:dyDescent="0.25">
      <c r="B19" s="70">
        <v>11</v>
      </c>
      <c r="C19" s="72" t="s">
        <v>318</v>
      </c>
      <c r="D19" s="73" t="s">
        <v>296</v>
      </c>
      <c r="E19" s="74" t="s">
        <v>319</v>
      </c>
      <c r="F19" s="75">
        <v>36500</v>
      </c>
      <c r="G19" s="74">
        <v>330117.31</v>
      </c>
      <c r="H19" s="76"/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>
        <f t="shared" si="0"/>
        <v>36500</v>
      </c>
      <c r="P19" s="25">
        <f t="shared" si="1"/>
        <v>330117.31</v>
      </c>
    </row>
    <row r="20" spans="2:16" s="17" customFormat="1" ht="13.5" customHeight="1" thickBot="1" x14ac:dyDescent="0.3"/>
    <row r="21" spans="2:16" s="17" customFormat="1" ht="26.25" customHeight="1" x14ac:dyDescent="0.25">
      <c r="B21" s="93" t="s">
        <v>139</v>
      </c>
      <c r="C21" s="96" t="s">
        <v>32</v>
      </c>
      <c r="D21" s="99" t="s">
        <v>141</v>
      </c>
      <c r="E21" s="96" t="s">
        <v>142</v>
      </c>
      <c r="F21" s="96" t="s">
        <v>360</v>
      </c>
      <c r="G21" s="96"/>
      <c r="H21" s="88" t="s">
        <v>146</v>
      </c>
    </row>
    <row r="22" spans="2:16" s="17" customFormat="1" ht="12.75" customHeight="1" x14ac:dyDescent="0.25">
      <c r="B22" s="94"/>
      <c r="C22" s="97"/>
      <c r="D22" s="100"/>
      <c r="E22" s="97"/>
      <c r="F22" s="91" t="s">
        <v>147</v>
      </c>
      <c r="G22" s="91" t="s">
        <v>148</v>
      </c>
      <c r="H22" s="89"/>
    </row>
    <row r="23" spans="2:16" s="17" customFormat="1" ht="13.5" customHeight="1" thickBot="1" x14ac:dyDescent="0.3">
      <c r="B23" s="95"/>
      <c r="C23" s="98"/>
      <c r="D23" s="101"/>
      <c r="E23" s="98"/>
      <c r="F23" s="92"/>
      <c r="G23" s="92"/>
      <c r="H23" s="90"/>
    </row>
    <row r="24" spans="2:16" s="26" customFormat="1" ht="39.6" x14ac:dyDescent="0.25">
      <c r="B24" s="70">
        <v>12</v>
      </c>
      <c r="C24" s="72" t="s">
        <v>320</v>
      </c>
      <c r="D24" s="73" t="s">
        <v>296</v>
      </c>
      <c r="E24" s="74" t="s">
        <v>321</v>
      </c>
      <c r="F24" s="75">
        <v>8050</v>
      </c>
      <c r="G24" s="74">
        <v>844557.63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ref="O24:O38" si="2">F24</f>
        <v>8050</v>
      </c>
      <c r="P24" s="25">
        <f t="shared" ref="P24:P38" si="3">G24</f>
        <v>844557.63</v>
      </c>
    </row>
    <row r="25" spans="2:16" s="26" customFormat="1" ht="39.6" x14ac:dyDescent="0.25">
      <c r="B25" s="70">
        <v>13</v>
      </c>
      <c r="C25" s="72" t="s">
        <v>322</v>
      </c>
      <c r="D25" s="73" t="s">
        <v>296</v>
      </c>
      <c r="E25" s="74" t="s">
        <v>323</v>
      </c>
      <c r="F25" s="75">
        <v>10</v>
      </c>
      <c r="G25" s="74">
        <v>266.67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2"/>
        <v>10</v>
      </c>
      <c r="P25" s="25">
        <f t="shared" si="3"/>
        <v>266.67</v>
      </c>
    </row>
    <row r="26" spans="2:16" s="26" customFormat="1" ht="26.4" x14ac:dyDescent="0.25">
      <c r="B26" s="70">
        <v>14</v>
      </c>
      <c r="C26" s="72" t="s">
        <v>324</v>
      </c>
      <c r="D26" s="73" t="s">
        <v>296</v>
      </c>
      <c r="E26" s="74">
        <v>3045</v>
      </c>
      <c r="F26" s="75">
        <v>4</v>
      </c>
      <c r="G26" s="74">
        <v>12180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2"/>
        <v>4</v>
      </c>
      <c r="P26" s="25">
        <f t="shared" si="3"/>
        <v>12180</v>
      </c>
    </row>
    <row r="27" spans="2:16" s="26" customFormat="1" ht="26.4" x14ac:dyDescent="0.25">
      <c r="B27" s="70">
        <v>15</v>
      </c>
      <c r="C27" s="72" t="s">
        <v>325</v>
      </c>
      <c r="D27" s="73" t="s">
        <v>302</v>
      </c>
      <c r="E27" s="74" t="s">
        <v>326</v>
      </c>
      <c r="F27" s="75">
        <v>8</v>
      </c>
      <c r="G27" s="74">
        <v>7447.76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2"/>
        <v>8</v>
      </c>
      <c r="P27" s="25">
        <f t="shared" si="3"/>
        <v>7447.76</v>
      </c>
    </row>
    <row r="28" spans="2:16" s="26" customFormat="1" ht="13.2" x14ac:dyDescent="0.25">
      <c r="B28" s="70">
        <v>16</v>
      </c>
      <c r="C28" s="72" t="s">
        <v>327</v>
      </c>
      <c r="D28" s="73" t="s">
        <v>296</v>
      </c>
      <c r="E28" s="74" t="s">
        <v>328</v>
      </c>
      <c r="F28" s="75">
        <v>67</v>
      </c>
      <c r="G28" s="74">
        <v>7876.6500000000005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si="2"/>
        <v>67</v>
      </c>
      <c r="P28" s="25">
        <f t="shared" si="3"/>
        <v>7876.6500000000005</v>
      </c>
    </row>
    <row r="29" spans="2:16" s="26" customFormat="1" ht="26.4" x14ac:dyDescent="0.25">
      <c r="B29" s="70">
        <v>17</v>
      </c>
      <c r="C29" s="72" t="s">
        <v>329</v>
      </c>
      <c r="D29" s="73" t="s">
        <v>302</v>
      </c>
      <c r="E29" s="74">
        <v>80</v>
      </c>
      <c r="F29" s="75">
        <v>4</v>
      </c>
      <c r="G29" s="74">
        <v>320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4</v>
      </c>
      <c r="P29" s="25">
        <f t="shared" si="3"/>
        <v>320</v>
      </c>
    </row>
    <row r="30" spans="2:16" s="26" customFormat="1" ht="26.4" x14ac:dyDescent="0.25">
      <c r="B30" s="70">
        <v>18</v>
      </c>
      <c r="C30" s="72" t="s">
        <v>330</v>
      </c>
      <c r="D30" s="73" t="s">
        <v>302</v>
      </c>
      <c r="E30" s="74" t="s">
        <v>331</v>
      </c>
      <c r="F30" s="75">
        <v>48</v>
      </c>
      <c r="G30" s="74">
        <v>1099.2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48</v>
      </c>
      <c r="P30" s="25">
        <f t="shared" si="3"/>
        <v>1099.2</v>
      </c>
    </row>
    <row r="31" spans="2:16" s="26" customFormat="1" ht="39.6" x14ac:dyDescent="0.25">
      <c r="B31" s="70">
        <v>19</v>
      </c>
      <c r="C31" s="72" t="s">
        <v>332</v>
      </c>
      <c r="D31" s="73" t="s">
        <v>302</v>
      </c>
      <c r="E31" s="74" t="s">
        <v>333</v>
      </c>
      <c r="F31" s="75">
        <v>1</v>
      </c>
      <c r="G31" s="74">
        <v>0.39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1</v>
      </c>
      <c r="P31" s="25">
        <f t="shared" si="3"/>
        <v>0.39</v>
      </c>
    </row>
    <row r="32" spans="2:16" s="26" customFormat="1" ht="39.6" x14ac:dyDescent="0.25">
      <c r="B32" s="70">
        <v>20</v>
      </c>
      <c r="C32" s="72" t="s">
        <v>334</v>
      </c>
      <c r="D32" s="73" t="s">
        <v>335</v>
      </c>
      <c r="E32" s="74">
        <v>1350</v>
      </c>
      <c r="F32" s="75">
        <v>10</v>
      </c>
      <c r="G32" s="74">
        <v>13500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10</v>
      </c>
      <c r="P32" s="25">
        <f t="shared" si="3"/>
        <v>13500</v>
      </c>
    </row>
    <row r="33" spans="2:17" s="26" customFormat="1" ht="26.4" x14ac:dyDescent="0.25">
      <c r="B33" s="70">
        <v>21</v>
      </c>
      <c r="C33" s="72" t="s">
        <v>336</v>
      </c>
      <c r="D33" s="73" t="s">
        <v>299</v>
      </c>
      <c r="E33" s="74">
        <v>130</v>
      </c>
      <c r="F33" s="75">
        <v>50</v>
      </c>
      <c r="G33" s="74">
        <v>6500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50</v>
      </c>
      <c r="P33" s="25">
        <f t="shared" si="3"/>
        <v>6500</v>
      </c>
    </row>
    <row r="34" spans="2:17" s="26" customFormat="1" ht="26.4" x14ac:dyDescent="0.25">
      <c r="B34" s="70">
        <v>22</v>
      </c>
      <c r="C34" s="72" t="s">
        <v>337</v>
      </c>
      <c r="D34" s="73" t="s">
        <v>302</v>
      </c>
      <c r="E34" s="74" t="s">
        <v>338</v>
      </c>
      <c r="F34" s="75">
        <v>3.6</v>
      </c>
      <c r="G34" s="74">
        <v>6381.26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3.6</v>
      </c>
      <c r="P34" s="25">
        <f t="shared" si="3"/>
        <v>6381.26</v>
      </c>
    </row>
    <row r="35" spans="2:17" s="26" customFormat="1" ht="26.4" x14ac:dyDescent="0.25">
      <c r="B35" s="70">
        <v>23</v>
      </c>
      <c r="C35" s="72" t="s">
        <v>339</v>
      </c>
      <c r="D35" s="73" t="s">
        <v>340</v>
      </c>
      <c r="E35" s="74" t="s">
        <v>341</v>
      </c>
      <c r="F35" s="75">
        <v>7950</v>
      </c>
      <c r="G35" s="74">
        <v>186030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7950</v>
      </c>
      <c r="P35" s="25">
        <f t="shared" si="3"/>
        <v>186030</v>
      </c>
    </row>
    <row r="36" spans="2:17" s="26" customFormat="1" ht="39.6" x14ac:dyDescent="0.25">
      <c r="B36" s="70">
        <v>24</v>
      </c>
      <c r="C36" s="72" t="s">
        <v>342</v>
      </c>
      <c r="D36" s="73" t="s">
        <v>340</v>
      </c>
      <c r="E36" s="74" t="s">
        <v>343</v>
      </c>
      <c r="F36" s="75">
        <v>122</v>
      </c>
      <c r="G36" s="74">
        <v>752.74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122</v>
      </c>
      <c r="P36" s="25">
        <f t="shared" si="3"/>
        <v>752.74</v>
      </c>
    </row>
    <row r="37" spans="2:17" s="26" customFormat="1" ht="26.4" x14ac:dyDescent="0.25">
      <c r="B37" s="70">
        <v>25</v>
      </c>
      <c r="C37" s="72" t="s">
        <v>344</v>
      </c>
      <c r="D37" s="73" t="s">
        <v>299</v>
      </c>
      <c r="E37" s="74" t="s">
        <v>345</v>
      </c>
      <c r="F37" s="75">
        <v>50</v>
      </c>
      <c r="G37" s="74">
        <v>16390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50</v>
      </c>
      <c r="P37" s="25">
        <f t="shared" si="3"/>
        <v>16390</v>
      </c>
    </row>
    <row r="38" spans="2:17" s="26" customFormat="1" ht="66" x14ac:dyDescent="0.25">
      <c r="B38" s="70">
        <v>26</v>
      </c>
      <c r="C38" s="72" t="s">
        <v>346</v>
      </c>
      <c r="D38" s="73" t="s">
        <v>296</v>
      </c>
      <c r="E38" s="74" t="s">
        <v>347</v>
      </c>
      <c r="F38" s="75">
        <v>3160</v>
      </c>
      <c r="G38" s="74">
        <v>394623.87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si="2"/>
        <v>3160</v>
      </c>
      <c r="P38" s="25">
        <f t="shared" si="3"/>
        <v>394623.87</v>
      </c>
    </row>
    <row r="39" spans="2:17" s="17" customFormat="1" ht="13.5" customHeight="1" thickBot="1" x14ac:dyDescent="0.3"/>
    <row r="40" spans="2:17" s="17" customFormat="1" ht="26.25" customHeight="1" x14ac:dyDescent="0.25">
      <c r="B40" s="93" t="s">
        <v>139</v>
      </c>
      <c r="C40" s="96" t="s">
        <v>32</v>
      </c>
      <c r="D40" s="99" t="s">
        <v>141</v>
      </c>
      <c r="E40" s="96" t="s">
        <v>142</v>
      </c>
      <c r="F40" s="96" t="s">
        <v>360</v>
      </c>
      <c r="G40" s="96"/>
      <c r="H40" s="88" t="s">
        <v>146</v>
      </c>
    </row>
    <row r="41" spans="2:17" s="17" customFormat="1" ht="12.75" customHeight="1" x14ac:dyDescent="0.25">
      <c r="B41" s="94"/>
      <c r="C41" s="97"/>
      <c r="D41" s="100"/>
      <c r="E41" s="97"/>
      <c r="F41" s="91" t="s">
        <v>147</v>
      </c>
      <c r="G41" s="91" t="s">
        <v>148</v>
      </c>
      <c r="H41" s="89"/>
    </row>
    <row r="42" spans="2:17" s="17" customFormat="1" ht="13.5" customHeight="1" thickBot="1" x14ac:dyDescent="0.3">
      <c r="B42" s="95"/>
      <c r="C42" s="98"/>
      <c r="D42" s="101"/>
      <c r="E42" s="98"/>
      <c r="F42" s="92"/>
      <c r="G42" s="92"/>
      <c r="H42" s="90"/>
    </row>
    <row r="43" spans="2:17" s="26" customFormat="1" ht="26.4" x14ac:dyDescent="0.25">
      <c r="B43" s="70">
        <v>27</v>
      </c>
      <c r="C43" s="72" t="s">
        <v>348</v>
      </c>
      <c r="D43" s="73" t="s">
        <v>296</v>
      </c>
      <c r="E43" s="74"/>
      <c r="F43" s="75">
        <v>23</v>
      </c>
      <c r="G43" s="74"/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>F43</f>
        <v>23</v>
      </c>
      <c r="P43" s="25">
        <f>G43</f>
        <v>0</v>
      </c>
    </row>
    <row r="44" spans="2:17" s="26" customFormat="1" ht="13.8" thickBot="1" x14ac:dyDescent="0.3">
      <c r="B44" s="70">
        <v>28</v>
      </c>
      <c r="C44" s="72" t="s">
        <v>349</v>
      </c>
      <c r="D44" s="73" t="s">
        <v>296</v>
      </c>
      <c r="E44" s="74" t="s">
        <v>350</v>
      </c>
      <c r="F44" s="75">
        <v>50</v>
      </c>
      <c r="G44" s="74">
        <v>7386.5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>F44</f>
        <v>50</v>
      </c>
      <c r="P44" s="25">
        <f>G44</f>
        <v>7386.5</v>
      </c>
    </row>
    <row r="45" spans="2:17" s="17" customFormat="1" ht="13.8" thickBot="1" x14ac:dyDescent="0.3">
      <c r="B45" s="27"/>
      <c r="C45" s="29"/>
      <c r="D45" s="29"/>
      <c r="E45" s="30"/>
      <c r="F45" s="31">
        <f>SUM(Лист1!O4:O44)</f>
        <v>74573.600000000006</v>
      </c>
      <c r="G45" s="32">
        <f>SUM(Лист1!P4:P44)</f>
        <v>2539807.1</v>
      </c>
      <c r="H45" s="33"/>
    </row>
    <row r="46" spans="2:17" s="24" customFormat="1" ht="15" customHeight="1" thickBot="1" x14ac:dyDescent="0.3">
      <c r="B46" s="85" t="s">
        <v>359</v>
      </c>
      <c r="C46" s="21"/>
      <c r="D46" s="21"/>
      <c r="E46" s="21"/>
      <c r="F46" s="22"/>
      <c r="G46" s="21"/>
      <c r="H46" s="23"/>
    </row>
    <row r="47" spans="2:17" s="24" customFormat="1" ht="15" hidden="1" customHeight="1" thickBot="1" x14ac:dyDescent="0.3">
      <c r="B47" s="79"/>
      <c r="C47" s="80"/>
      <c r="D47" s="80"/>
      <c r="E47" s="80"/>
      <c r="F47" s="81"/>
      <c r="G47" s="80"/>
      <c r="H47" s="82"/>
      <c r="Q47" s="24" t="s">
        <v>294</v>
      </c>
    </row>
    <row r="48" spans="2:17" s="26" customFormat="1" ht="52.8" x14ac:dyDescent="0.25">
      <c r="B48" s="70">
        <v>1</v>
      </c>
      <c r="C48" s="72" t="s">
        <v>351</v>
      </c>
      <c r="D48" s="73" t="s">
        <v>296</v>
      </c>
      <c r="E48" s="74" t="s">
        <v>352</v>
      </c>
      <c r="F48" s="75">
        <v>118</v>
      </c>
      <c r="G48" s="74">
        <v>4204.34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ref="O48:P51" si="4">F48</f>
        <v>118</v>
      </c>
      <c r="P48" s="25">
        <f t="shared" si="4"/>
        <v>4204.34</v>
      </c>
    </row>
    <row r="49" spans="2:16" s="26" customFormat="1" ht="13.2" x14ac:dyDescent="0.25">
      <c r="B49" s="70">
        <v>2</v>
      </c>
      <c r="C49" s="72" t="s">
        <v>353</v>
      </c>
      <c r="D49" s="73" t="s">
        <v>302</v>
      </c>
      <c r="E49" s="74" t="s">
        <v>354</v>
      </c>
      <c r="F49" s="75">
        <v>51</v>
      </c>
      <c r="G49" s="74">
        <v>23207.550000000003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51</v>
      </c>
      <c r="P49" s="25">
        <f t="shared" si="4"/>
        <v>23207.550000000003</v>
      </c>
    </row>
    <row r="50" spans="2:16" s="26" customFormat="1" ht="26.4" x14ac:dyDescent="0.25">
      <c r="B50" s="70">
        <v>3</v>
      </c>
      <c r="C50" s="72" t="s">
        <v>355</v>
      </c>
      <c r="D50" s="73" t="s">
        <v>296</v>
      </c>
      <c r="E50" s="74" t="s">
        <v>356</v>
      </c>
      <c r="F50" s="75">
        <v>10</v>
      </c>
      <c r="G50" s="74">
        <v>468.40000000000003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10</v>
      </c>
      <c r="P50" s="25">
        <f t="shared" si="4"/>
        <v>468.40000000000003</v>
      </c>
    </row>
    <row r="51" spans="2:16" s="26" customFormat="1" ht="27" thickBot="1" x14ac:dyDescent="0.3">
      <c r="B51" s="70">
        <v>4</v>
      </c>
      <c r="C51" s="72" t="s">
        <v>357</v>
      </c>
      <c r="D51" s="73" t="s">
        <v>296</v>
      </c>
      <c r="E51" s="74" t="s">
        <v>356</v>
      </c>
      <c r="F51" s="75">
        <v>1</v>
      </c>
      <c r="G51" s="74">
        <v>46.84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1</v>
      </c>
      <c r="P51" s="25">
        <f t="shared" si="4"/>
        <v>46.84</v>
      </c>
    </row>
    <row r="52" spans="2:16" s="17" customFormat="1" ht="13.8" thickBot="1" x14ac:dyDescent="0.3">
      <c r="B52" s="27"/>
      <c r="C52" s="29"/>
      <c r="D52" s="29"/>
      <c r="E52" s="30"/>
      <c r="F52" s="31">
        <f>SUM(Лист1!O46:O51)</f>
        <v>180</v>
      </c>
      <c r="G52" s="32">
        <f>SUM(Лист1!P46:P51)</f>
        <v>27927.130000000005</v>
      </c>
      <c r="H52" s="33"/>
    </row>
    <row r="53" spans="2:16" s="17" customFormat="1" ht="13.8" thickBot="1" x14ac:dyDescent="0.3">
      <c r="B53" s="35"/>
      <c r="C53" s="29"/>
      <c r="D53" s="29"/>
      <c r="E53" s="30"/>
      <c r="F53" s="31">
        <f>SUM(Лист1!O4:O52)</f>
        <v>74753.600000000006</v>
      </c>
      <c r="G53" s="32">
        <f>SUM(Лист1!P4:P52)</f>
        <v>2567734.2299999995</v>
      </c>
      <c r="H53" s="33"/>
    </row>
    <row r="54" spans="2:16" s="17" customFormat="1" ht="13.2" x14ac:dyDescent="0.25"/>
  </sheetData>
  <mergeCells count="24">
    <mergeCell ref="H40:H42"/>
    <mergeCell ref="F41:F42"/>
    <mergeCell ref="G41:G42"/>
    <mergeCell ref="B40:B42"/>
    <mergeCell ref="C40:C42"/>
    <mergeCell ref="D40:D42"/>
    <mergeCell ref="E40:E42"/>
    <mergeCell ref="F40:G40"/>
    <mergeCell ref="H4:H6"/>
    <mergeCell ref="F5:F6"/>
    <mergeCell ref="B21:B23"/>
    <mergeCell ref="C21:C23"/>
    <mergeCell ref="D21:D23"/>
    <mergeCell ref="E21:E23"/>
    <mergeCell ref="F21:G21"/>
    <mergeCell ref="H21:H23"/>
    <mergeCell ref="F22:F23"/>
    <mergeCell ref="G22:G23"/>
    <mergeCell ref="B4:B6"/>
    <mergeCell ref="C4:C6"/>
    <mergeCell ref="D4:D6"/>
    <mergeCell ref="G5:G6"/>
    <mergeCell ref="E4:E6"/>
    <mergeCell ref="F4:G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" manualBreakCount="3">
    <brk id="19" max="16383" man="1"/>
    <brk id="38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3" t="s">
        <v>139</v>
      </c>
      <c r="B11" s="96" t="s">
        <v>140</v>
      </c>
      <c r="C11" s="96" t="s">
        <v>32</v>
      </c>
      <c r="D11" s="99" t="s">
        <v>141</v>
      </c>
      <c r="E11" s="96" t="s">
        <v>142</v>
      </c>
      <c r="F11" s="96" t="s">
        <v>143</v>
      </c>
      <c r="G11" s="96"/>
      <c r="H11" s="96" t="s">
        <v>144</v>
      </c>
      <c r="I11" s="96"/>
      <c r="J11" s="96"/>
      <c r="K11" s="96"/>
      <c r="L11" s="96" t="s">
        <v>145</v>
      </c>
      <c r="M11" s="96"/>
      <c r="N11" s="88" t="s">
        <v>146</v>
      </c>
    </row>
    <row r="12" spans="1:14" x14ac:dyDescent="0.25">
      <c r="A12" s="94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2" t="s">
        <v>150</v>
      </c>
      <c r="K12" s="103"/>
      <c r="L12" s="91" t="s">
        <v>147</v>
      </c>
      <c r="M12" s="91" t="s">
        <v>148</v>
      </c>
      <c r="N12" s="89"/>
    </row>
    <row r="13" spans="1:14" ht="13.8" thickBot="1" x14ac:dyDescent="0.3">
      <c r="A13" s="95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2"/>
      <c r="M13" s="92"/>
      <c r="N13" s="90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- 3 -</v>
      </c>
    </row>
    <row r="33" spans="1:14" ht="26.25" customHeight="1" x14ac:dyDescent="0.25">
      <c r="A33" s="93" t="s">
        <v>139</v>
      </c>
      <c r="B33" s="96" t="s">
        <v>140</v>
      </c>
      <c r="C33" s="96" t="str">
        <f>$C$11</f>
        <v>Найменування</v>
      </c>
      <c r="D33" s="99" t="s">
        <v>141</v>
      </c>
      <c r="E33" s="96" t="s">
        <v>142</v>
      </c>
      <c r="F33" s="96" t="str">
        <f>$F$11</f>
        <v>Залишок
на 1 ___________</v>
      </c>
      <c r="G33" s="96"/>
      <c r="H33" s="96" t="str">
        <f>$H$11</f>
        <v>Оборот за ___________________________</v>
      </c>
      <c r="I33" s="96"/>
      <c r="J33" s="96"/>
      <c r="K33" s="96"/>
      <c r="L33" s="96" t="str">
        <f>$L$11</f>
        <v>Залишок
на 1 ____________</v>
      </c>
      <c r="M33" s="96"/>
      <c r="N33" s="88" t="s">
        <v>146</v>
      </c>
    </row>
    <row r="34" spans="1:14" ht="12.75" customHeight="1" x14ac:dyDescent="0.25">
      <c r="A34" s="94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2" t="s">
        <v>150</v>
      </c>
      <c r="K34" s="103"/>
      <c r="L34" s="91" t="s">
        <v>147</v>
      </c>
      <c r="M34" s="91" t="s">
        <v>148</v>
      </c>
      <c r="N34" s="89"/>
    </row>
    <row r="35" spans="1:14" ht="13.5" customHeight="1" thickBot="1" x14ac:dyDescent="0.3">
      <c r="A35" s="95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2"/>
      <c r="M35" s="92"/>
      <c r="N35" s="90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2021-08-18T09:48:57Z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