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</definedName>
    <definedName name="MPageCount">2</definedName>
    <definedName name="MPageRange" hidden="1">Лист1!$A$26:$A$43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3" i="4" l="1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E41" i="4"/>
  <c r="E42" i="4"/>
  <c r="C33" i="2"/>
  <c r="L33" i="2"/>
  <c r="H33" i="2"/>
  <c r="F33" i="2"/>
  <c r="H32" i="2"/>
  <c r="F41" i="4" l="1"/>
  <c r="F42" i="4"/>
  <c r="E17" i="4"/>
  <c r="F17" i="4"/>
</calcChain>
</file>

<file path=xl/sharedStrings.xml><?xml version="1.0" encoding="utf-8"?>
<sst xmlns="http://schemas.openxmlformats.org/spreadsheetml/2006/main" count="637" uniqueCount="339">
  <si>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</si>
  <si>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</si>
  <si>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</si>
  <si>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</si>
  <si>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</si>
  <si>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</si>
  <si>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</si>
  <si>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</si>
  <si>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</si>
  <si>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</si>
  <si>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</si>
  <si>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</si>
  <si>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</si>
  <si>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</si>
  <si>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</si>
  <si>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</si>
  <si>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</si>
  <si>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</si>
  <si>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</si>
  <si>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</si>
  <si>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</si>
  <si>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</si>
  <si>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</si>
  <si>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</si>
  <si>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</si>
  <si>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</si>
  <si>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</si>
  <si>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</si>
  <si>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</si>
  <si>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</si>
  <si>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</si>
  <si>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</si>
  <si>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</si>
  <si>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</si>
  <si>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</si>
  <si>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</si>
  <si>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</si>
  <si>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</si>
  <si>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</si>
  <si>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</si>
  <si>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</si>
  <si>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</si>
  <si>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</si>
  <si>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</si>
  <si>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</si>
  <si>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</si>
  <si>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</si>
  <si>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</si>
  <si>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</si>
  <si>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</si>
  <si>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</si>
  <si>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</si>
  <si>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</si>
  <si>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</si>
  <si>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</si>
  <si>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</si>
  <si>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</si>
  <si>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</si>
  <si>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</si>
  <si>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</si>
  <si>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</si>
  <si>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</si>
  <si>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</si>
  <si>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</si>
  <si>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</si>
  <si>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</si>
  <si>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</si>
  <si>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</si>
  <si>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</si>
  <si>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</si>
  <si>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</si>
  <si>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</si>
  <si>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</si>
  <si>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</si>
  <si>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</si>
  <si>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</si>
  <si>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</si>
  <si>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</si>
  <si>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</si>
  <si>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</si>
  <si>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</si>
  <si>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</si>
  <si>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</si>
  <si>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</si>
  <si>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</si>
  <si>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</si>
  <si>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</si>
  <si>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</si>
  <si>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</si>
  <si>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</si>
  <si>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</si>
  <si>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</si>
  <si>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</si>
  <si>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</si>
  <si>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</si>
  <si>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</si>
  <si>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</si>
  <si>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</si>
  <si>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</si>
  <si>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</si>
  <si>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</si>
  <si>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</si>
  <si>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</si>
  <si>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</si>
  <si>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</si>
  <si>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</si>
  <si>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</si>
  <si>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</si>
  <si>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</si>
  <si>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</si>
  <si>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</si>
  <si>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</si>
  <si>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</si>
  <si>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</si>
  <si>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</si>
  <si>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</si>
  <si>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</si>
  <si>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</si>
  <si>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</si>
  <si>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</si>
  <si>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</si>
  <si>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</si>
  <si>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</si>
  <si>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</si>
  <si>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</si>
  <si>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</si>
  <si>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</si>
  <si>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</si>
  <si>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</si>
  <si>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</si>
  <si>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</si>
  <si>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</si>
  <si>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</si>
  <si>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</si>
  <si>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</si>
  <si>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</si>
  <si>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</si>
  <si>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</si>
  <si>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</si>
  <si>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</si>
  <si>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</si>
  <si>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</si>
  <si>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</si>
  <si>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</si>
  <si>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</si>
  <si>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</si>
  <si>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</si>
  <si>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</si>
  <si>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</si>
  <si>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</si>
  <si>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</si>
  <si>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</si>
  <si>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</si>
  <si>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</si>
  <si>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</si>
  <si>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</si>
  <si>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</si>
  <si>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</si>
  <si>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</si>
  <si>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</si>
  <si>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</si>
  <si>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</si>
  <si>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</si>
  <si>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</si>
  <si>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</si>
  <si>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</si>
  <si>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</si>
  <si>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</si>
  <si>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</si>
  <si>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</si>
  <si>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</si>
  <si>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</si>
  <si>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</si>
  <si>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</si>
  <si>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</si>
  <si>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</si>
  <si>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</si>
  <si>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</si>
  <si>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</si>
  <si>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</si>
  <si>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</si>
  <si>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</si>
  <si>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</si>
  <si>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</si>
  <si>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</si>
  <si>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</si>
  <si>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</si>
  <si>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</si>
  <si>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</si>
  <si>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</si>
  <si>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</si>
  <si>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</si>
  <si>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</si>
  <si>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</si>
  <si>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</si>
  <si>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</si>
  <si>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</si>
  <si>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</si>
  <si>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</si>
  <si>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</si>
  <si>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</si>
  <si>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</si>
  <si>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</si>
  <si>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</si>
  <si>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</si>
  <si>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</si>
  <si>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</si>
  <si>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</si>
  <si>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</si>
  <si>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</si>
  <si>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</si>
  <si>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</si>
  <si>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</si>
  <si>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</si>
  <si>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</si>
  <si>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</si>
  <si>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</si>
  <si>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</si>
  <si>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</si>
  <si>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</si>
  <si>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</si>
  <si>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</si>
  <si>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</si>
  <si>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</si>
  <si>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</si>
  <si>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</si>
  <si>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</si>
  <si>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</si>
  <si>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</si>
  <si>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</si>
  <si>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</si>
  <si>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</si>
  <si>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</si>
  <si>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</si>
  <si>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</si>
  <si>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</si>
  <si>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</si>
  <si>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</si>
  <si>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</si>
  <si>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</si>
  <si>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</si>
  <si>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</si>
  <si>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</si>
  <si>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</si>
  <si>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</si>
  <si>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</si>
  <si>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</si>
  <si>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</si>
  <si>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</si>
  <si>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</si>
  <si>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</si>
  <si>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</si>
  <si>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</si>
  <si>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</si>
  <si>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</si>
  <si>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</si>
  <si>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</si>
  <si>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</si>
  <si>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</si>
  <si>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</si>
  <si>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</si>
  <si>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</si>
  <si>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</si>
  <si>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</si>
  <si>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</si>
  <si>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</si>
  <si>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</si>
  <si>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</si>
  <si>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</si>
  <si>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</si>
  <si>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</si>
  <si>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</si>
  <si>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</si>
  <si>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</si>
  <si>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</si>
  <si>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</si>
  <si>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</si>
  <si>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</si>
  <si>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</si>
  <si>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</si>
  <si>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</si>
  <si>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</si>
  <si>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</si>
  <si>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</si>
  <si>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</si>
  <si>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</si>
  <si>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</si>
  <si>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</si>
  <si>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</si>
  <si>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</si>
  <si>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</si>
  <si>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</si>
  <si>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</si>
  <si>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   Т.Г.</t>
  </si>
  <si>
    <t>^</t>
  </si>
  <si>
    <t xml:space="preserve">Окуляри захисні SG -03 закриті,непряма вентиляція,захист від запотівання (гум) </t>
  </si>
  <si>
    <t>шт.</t>
  </si>
  <si>
    <t>35,63</t>
  </si>
  <si>
    <t xml:space="preserve">Плаквеніл  по 200мг №60 </t>
  </si>
  <si>
    <t>упак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</si>
  <si>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</si>
  <si>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</si>
  <si>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</si>
  <si>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</si>
  <si>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202СКЛ  Фармацевт.склад</t>
  </si>
  <si>
    <t xml:space="preserve">Горостен р-н для зовнішнтого застосування 0,25 мг/мл по 100 мл. </t>
  </si>
  <si>
    <t>фл</t>
  </si>
  <si>
    <t>134,36</t>
  </si>
  <si>
    <t xml:space="preserve">Декасан розчин 0,2мг/мл по200мл </t>
  </si>
  <si>
    <t>пляшка</t>
  </si>
  <si>
    <t>100,67</t>
  </si>
  <si>
    <t xml:space="preserve">Карнівіт 200мг/мл по 5мл у флаконі №5 </t>
  </si>
  <si>
    <t>235,07</t>
  </si>
  <si>
    <t xml:space="preserve">Комплект одягу протиепідемічний "Славна" №27(гум) </t>
  </si>
  <si>
    <t>420,56</t>
  </si>
  <si>
    <t xml:space="preserve">Маска медична (№1677 від 02.11.2021р.) </t>
  </si>
  <si>
    <t>10,45</t>
  </si>
  <si>
    <t xml:space="preserve">Маска медична (№1866,від 23. 11.2021р) 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</si>
  <si>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</si>
  <si>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</si>
  <si>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</si>
  <si>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</si>
  <si>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</si>
  <si>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</si>
  <si>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</si>
  <si>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захистні зі щитком №10 </t>
  </si>
  <si>
    <t xml:space="preserve">Праксбайнд р-н для ін"єкцій/інфузій,2,5 г/50 мл по 50 мл у флаконі №2 </t>
  </si>
  <si>
    <t>0,39</t>
  </si>
  <si>
    <t xml:space="preserve">Респіратор FFP2 або FFP3 (№1866 від 23.11.2021р) </t>
  </si>
  <si>
    <t>81,59</t>
  </si>
  <si>
    <t xml:space="preserve">Тресіба Флекстач,3 мл №5 </t>
  </si>
  <si>
    <t>шпр-ручка</t>
  </si>
  <si>
    <t>327,80</t>
  </si>
  <si>
    <t xml:space="preserve">Шприц-ручка  НовоПен 4(срібляста) </t>
  </si>
  <si>
    <t xml:space="preserve">Юлайзер великий набір </t>
  </si>
  <si>
    <t>147,73</t>
  </si>
  <si>
    <t>Черкаська обласна лікарня</t>
  </si>
  <si>
    <t>Залишок
на 18.02.2022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</si>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</sst>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topLeftCell="A5" zoomScaleNormal="100" workbookViewId="0">
      <selection activeCell="A5" sqref="A5"/>
    </sheetView>
  </sheetViews>
  <sheetFormatPr defaultRowHeight="12.75" customHeight="1" x14ac:dyDescent="0.25"/>
  <cols>
    <col min="1" max="1" width="7.6640625" customWidth="1"/>
    <col min="2" max="2" width="34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89"/>
      <c r="B1" s="89"/>
      <c r="D1" s="88"/>
      <c r="E1" s="13"/>
      <c r="F1" s="8"/>
      <c r="G1" s="8"/>
    </row>
    <row r="2" spans="1:16" s="10" customFormat="1" ht="12.75" customHeight="1" x14ac:dyDescent="0.25">
      <c r="E2" s="13"/>
      <c r="F2" s="8"/>
      <c r="G2" s="8"/>
    </row>
    <row r="3" spans="1:16" s="10" customFormat="1" ht="12.75" customHeight="1" x14ac:dyDescent="0.25"/>
    <row r="4" spans="1:16" s="10" customFormat="1" ht="12.75" customHeight="1" x14ac:dyDescent="0.25"/>
    <row r="5" spans="1:16" s="17" customFormat="1" ht="15.6" x14ac:dyDescent="0.3">
      <c r="A5" s="15" t="s">
        <v>338</v>
      </c>
      <c r="B5" s="16"/>
      <c r="C5" s="16"/>
      <c r="D5" s="16"/>
      <c r="E5" s="16"/>
      <c r="F5" s="16"/>
      <c r="G5" s="16"/>
    </row>
    <row r="6" spans="1:16" s="17" customFormat="1" ht="15.6" x14ac:dyDescent="0.3">
      <c r="A6" s="18" t="s">
        <v>336</v>
      </c>
      <c r="B6" s="18"/>
      <c r="C6" s="18"/>
      <c r="D6" s="18"/>
      <c r="E6" s="18"/>
      <c r="F6" s="18"/>
      <c r="G6" s="18"/>
    </row>
    <row r="7" spans="1:16" s="17" customFormat="1" ht="16.5" customHeight="1" thickBot="1" x14ac:dyDescent="0.35">
      <c r="A7" s="18"/>
      <c r="B7" s="18"/>
      <c r="C7" s="18"/>
      <c r="D7" s="18"/>
      <c r="E7" s="18"/>
      <c r="F7" s="18"/>
      <c r="G7" s="18"/>
    </row>
    <row r="8" spans="1:16" s="17" customFormat="1" ht="26.25" customHeight="1" x14ac:dyDescent="0.25">
      <c r="A8" s="90" t="s">
        <v>139</v>
      </c>
      <c r="B8" s="93" t="s">
        <v>32</v>
      </c>
      <c r="C8" s="96" t="s">
        <v>141</v>
      </c>
      <c r="D8" s="93" t="s">
        <v>142</v>
      </c>
      <c r="E8" s="93" t="s">
        <v>337</v>
      </c>
      <c r="F8" s="93"/>
      <c r="G8" s="101" t="s">
        <v>146</v>
      </c>
    </row>
    <row r="9" spans="1:16" s="17" customFormat="1" ht="13.2" x14ac:dyDescent="0.25">
      <c r="A9" s="91"/>
      <c r="B9" s="94"/>
      <c r="C9" s="97"/>
      <c r="D9" s="94"/>
      <c r="E9" s="99" t="s">
        <v>147</v>
      </c>
      <c r="F9" s="99" t="s">
        <v>148</v>
      </c>
      <c r="G9" s="102"/>
    </row>
    <row r="10" spans="1:16" s="17" customFormat="1" ht="13.8" thickBot="1" x14ac:dyDescent="0.3">
      <c r="A10" s="92"/>
      <c r="B10" s="95"/>
      <c r="C10" s="98"/>
      <c r="D10" s="95"/>
      <c r="E10" s="100"/>
      <c r="F10" s="100"/>
      <c r="G10" s="103"/>
    </row>
    <row r="11" spans="1:16" s="24" customFormat="1" ht="15" customHeight="1" thickBot="1" x14ac:dyDescent="0.3">
      <c r="A11" s="85" t="s">
        <v>293</v>
      </c>
      <c r="B11" s="21"/>
      <c r="C11" s="21"/>
      <c r="D11" s="21"/>
      <c r="E11" s="22"/>
      <c r="F11" s="21"/>
      <c r="G11" s="23"/>
    </row>
    <row r="12" spans="1:16" s="24" customFormat="1" ht="15" hidden="1" customHeight="1" thickBot="1" x14ac:dyDescent="0.3">
      <c r="A12" s="79"/>
      <c r="B12" s="80"/>
      <c r="C12" s="80"/>
      <c r="D12" s="80"/>
      <c r="E12" s="81"/>
      <c r="F12" s="80"/>
      <c r="G12" s="82"/>
      <c r="P12" s="24" t="s">
        <v>294</v>
      </c>
    </row>
    <row r="13" spans="1:16" s="26" customFormat="1" ht="39.6" x14ac:dyDescent="0.25">
      <c r="A13" s="70">
        <v>1</v>
      </c>
      <c r="B13" s="72" t="s">
        <v>295</v>
      </c>
      <c r="C13" s="73" t="s">
        <v>296</v>
      </c>
      <c r="D13" s="74" t="s">
        <v>297</v>
      </c>
      <c r="E13" s="75">
        <v>88</v>
      </c>
      <c r="F13" s="74">
        <v>3135.44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ref="N13:O16" si="0">E13</f>
        <v>88</v>
      </c>
      <c r="O13" s="25">
        <f t="shared" si="0"/>
        <v>3135.44</v>
      </c>
    </row>
    <row r="14" spans="1:16" s="26" customFormat="1" ht="13.2" x14ac:dyDescent="0.25">
      <c r="A14" s="70">
        <v>2</v>
      </c>
      <c r="B14" s="72" t="s">
        <v>298</v>
      </c>
      <c r="C14" s="73" t="s">
        <v>299</v>
      </c>
      <c r="D14" s="74" t="s">
        <v>300</v>
      </c>
      <c r="E14" s="75">
        <v>45</v>
      </c>
      <c r="F14" s="74">
        <v>20477.25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45</v>
      </c>
      <c r="O14" s="25">
        <f t="shared" si="0"/>
        <v>20477.25</v>
      </c>
    </row>
    <row r="15" spans="1:16" s="26" customFormat="1" ht="13.2" x14ac:dyDescent="0.25">
      <c r="A15" s="70">
        <v>3</v>
      </c>
      <c r="B15" s="72" t="s">
        <v>301</v>
      </c>
      <c r="C15" s="73" t="s">
        <v>296</v>
      </c>
      <c r="D15" s="74" t="s">
        <v>302</v>
      </c>
      <c r="E15" s="75">
        <v>10</v>
      </c>
      <c r="F15" s="74">
        <v>468.40000000000003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0"/>
        <v>468.40000000000003</v>
      </c>
    </row>
    <row r="16" spans="1:16" s="26" customFormat="1" ht="27" thickBot="1" x14ac:dyDescent="0.3">
      <c r="A16" s="70">
        <v>4</v>
      </c>
      <c r="B16" s="72" t="s">
        <v>303</v>
      </c>
      <c r="C16" s="73" t="s">
        <v>296</v>
      </c>
      <c r="D16" s="74" t="s">
        <v>302</v>
      </c>
      <c r="E16" s="75">
        <v>1</v>
      </c>
      <c r="F16" s="74">
        <v>46.84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</v>
      </c>
      <c r="O16" s="25">
        <f t="shared" si="0"/>
        <v>46.84</v>
      </c>
    </row>
    <row r="17" spans="1:16" s="17" customFormat="1" ht="13.8" thickBot="1" x14ac:dyDescent="0.3">
      <c r="A17" s="27"/>
      <c r="B17" s="29"/>
      <c r="C17" s="29"/>
      <c r="D17" s="30"/>
      <c r="E17" s="31">
        <f>SUM(Лист1!N8:N16)</f>
        <v>144</v>
      </c>
      <c r="F17" s="32">
        <f>SUM(Лист1!O8:O16)</f>
        <v>24127.93</v>
      </c>
      <c r="G17" s="33"/>
    </row>
    <row r="18" spans="1:16" s="24" customFormat="1" ht="15" customHeight="1" thickBot="1" x14ac:dyDescent="0.3">
      <c r="A18" s="85" t="s">
        <v>304</v>
      </c>
      <c r="B18" s="21"/>
      <c r="C18" s="21"/>
      <c r="D18" s="21"/>
      <c r="E18" s="22"/>
      <c r="F18" s="21"/>
      <c r="G18" s="23"/>
    </row>
    <row r="19" spans="1:16" s="24" customFormat="1" ht="15" hidden="1" customHeight="1" thickBot="1" x14ac:dyDescent="0.3">
      <c r="A19" s="79"/>
      <c r="B19" s="80"/>
      <c r="C19" s="80"/>
      <c r="D19" s="80"/>
      <c r="E19" s="81"/>
      <c r="F19" s="80"/>
      <c r="G19" s="82"/>
      <c r="P19" s="24" t="s">
        <v>294</v>
      </c>
    </row>
    <row r="20" spans="1:16" s="26" customFormat="1" ht="26.4" x14ac:dyDescent="0.25">
      <c r="A20" s="70">
        <v>1</v>
      </c>
      <c r="B20" s="72" t="s">
        <v>305</v>
      </c>
      <c r="C20" s="73" t="s">
        <v>306</v>
      </c>
      <c r="D20" s="74" t="s">
        <v>307</v>
      </c>
      <c r="E20" s="75">
        <v>250</v>
      </c>
      <c r="F20" s="74">
        <v>33590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5" si="1">E20</f>
        <v>250</v>
      </c>
      <c r="O20" s="25">
        <f t="shared" si="1"/>
        <v>33590</v>
      </c>
    </row>
    <row r="21" spans="1:16" s="26" customFormat="1" ht="13.2" x14ac:dyDescent="0.25">
      <c r="A21" s="70">
        <v>2</v>
      </c>
      <c r="B21" s="72" t="s">
        <v>308</v>
      </c>
      <c r="C21" s="73" t="s">
        <v>309</v>
      </c>
      <c r="D21" s="74" t="s">
        <v>310</v>
      </c>
      <c r="E21" s="75">
        <v>110</v>
      </c>
      <c r="F21" s="74">
        <v>11073.7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110</v>
      </c>
      <c r="O21" s="25">
        <f t="shared" si="1"/>
        <v>11073.7</v>
      </c>
    </row>
    <row r="22" spans="1:16" s="26" customFormat="1" ht="26.4" x14ac:dyDescent="0.25">
      <c r="A22" s="70">
        <v>3</v>
      </c>
      <c r="B22" s="72" t="s">
        <v>311</v>
      </c>
      <c r="C22" s="73" t="s">
        <v>299</v>
      </c>
      <c r="D22" s="74" t="s">
        <v>312</v>
      </c>
      <c r="E22" s="75">
        <v>21</v>
      </c>
      <c r="F22" s="74">
        <v>4936.47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21</v>
      </c>
      <c r="O22" s="25">
        <f t="shared" si="1"/>
        <v>4936.47</v>
      </c>
    </row>
    <row r="23" spans="1:16" s="26" customFormat="1" ht="26.4" x14ac:dyDescent="0.25">
      <c r="A23" s="70">
        <v>4</v>
      </c>
      <c r="B23" s="72" t="s">
        <v>313</v>
      </c>
      <c r="C23" s="73" t="s">
        <v>296</v>
      </c>
      <c r="D23" s="74" t="s">
        <v>314</v>
      </c>
      <c r="E23" s="75">
        <v>271</v>
      </c>
      <c r="F23" s="74">
        <v>113971.76000000001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271</v>
      </c>
      <c r="O23" s="25">
        <f t="shared" si="1"/>
        <v>113971.76000000001</v>
      </c>
    </row>
    <row r="24" spans="1:16" s="26" customFormat="1" ht="26.4" x14ac:dyDescent="0.25">
      <c r="A24" s="70">
        <v>5</v>
      </c>
      <c r="B24" s="72" t="s">
        <v>315</v>
      </c>
      <c r="C24" s="73" t="s">
        <v>296</v>
      </c>
      <c r="D24" s="74" t="s">
        <v>316</v>
      </c>
      <c r="E24" s="75">
        <v>32750</v>
      </c>
      <c r="F24" s="74">
        <v>342208.8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32750</v>
      </c>
      <c r="O24" s="25">
        <f t="shared" si="1"/>
        <v>342208.8</v>
      </c>
    </row>
    <row r="25" spans="1:16" s="26" customFormat="1" ht="26.4" x14ac:dyDescent="0.25">
      <c r="A25" s="70">
        <v>6</v>
      </c>
      <c r="B25" s="72" t="s">
        <v>317</v>
      </c>
      <c r="C25" s="73" t="s">
        <v>296</v>
      </c>
      <c r="D25" s="74" t="s">
        <v>316</v>
      </c>
      <c r="E25" s="75">
        <v>20000</v>
      </c>
      <c r="F25" s="74">
        <v>208980.84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20000</v>
      </c>
      <c r="O25" s="25">
        <f t="shared" si="1"/>
        <v>208980.84</v>
      </c>
    </row>
    <row r="26" spans="1:16" s="17" customFormat="1" ht="13.5" customHeight="1" thickBot="1" x14ac:dyDescent="0.3"/>
    <row r="27" spans="1:16" s="17" customFormat="1" ht="26.25" customHeight="1" x14ac:dyDescent="0.25">
      <c r="A27" s="90" t="s">
        <v>139</v>
      </c>
      <c r="B27" s="93" t="s">
        <v>32</v>
      </c>
      <c r="C27" s="96" t="s">
        <v>141</v>
      </c>
      <c r="D27" s="93" t="s">
        <v>142</v>
      </c>
      <c r="E27" s="93" t="s">
        <v>337</v>
      </c>
      <c r="F27" s="93"/>
      <c r="G27" s="101" t="s">
        <v>146</v>
      </c>
    </row>
    <row r="28" spans="1:16" s="17" customFormat="1" ht="12.75" customHeight="1" x14ac:dyDescent="0.25">
      <c r="A28" s="91"/>
      <c r="B28" s="94"/>
      <c r="C28" s="97"/>
      <c r="D28" s="94"/>
      <c r="E28" s="99" t="s">
        <v>147</v>
      </c>
      <c r="F28" s="99" t="s">
        <v>148</v>
      </c>
      <c r="G28" s="102"/>
    </row>
    <row r="29" spans="1:16" s="17" customFormat="1" ht="13.5" customHeight="1" thickBot="1" x14ac:dyDescent="0.3">
      <c r="A29" s="92"/>
      <c r="B29" s="95"/>
      <c r="C29" s="98"/>
      <c r="D29" s="95"/>
      <c r="E29" s="100"/>
      <c r="F29" s="100"/>
      <c r="G29" s="103"/>
    </row>
    <row r="30" spans="1:16" s="26" customFormat="1" ht="26.4" x14ac:dyDescent="0.25">
      <c r="A30" s="70">
        <v>7</v>
      </c>
      <c r="B30" s="72" t="s">
        <v>318</v>
      </c>
      <c r="C30" s="73" t="s">
        <v>296</v>
      </c>
      <c r="D30" s="74" t="s">
        <v>319</v>
      </c>
      <c r="E30" s="75">
        <v>10</v>
      </c>
      <c r="F30" s="74">
        <v>266.67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N40" si="2">E30</f>
        <v>10</v>
      </c>
      <c r="O30" s="25">
        <f t="shared" ref="O30:O40" si="3">F30</f>
        <v>266.67</v>
      </c>
    </row>
    <row r="31" spans="1:16" s="26" customFormat="1" ht="13.2" x14ac:dyDescent="0.25">
      <c r="A31" s="70">
        <v>8</v>
      </c>
      <c r="B31" s="72" t="s">
        <v>320</v>
      </c>
      <c r="C31" s="73" t="s">
        <v>296</v>
      </c>
      <c r="D31" s="74">
        <v>3045</v>
      </c>
      <c r="E31" s="75">
        <v>4</v>
      </c>
      <c r="F31" s="74">
        <v>12180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12180</v>
      </c>
    </row>
    <row r="32" spans="1:16" s="26" customFormat="1" ht="13.2" x14ac:dyDescent="0.25">
      <c r="A32" s="70">
        <v>9</v>
      </c>
      <c r="B32" s="72" t="s">
        <v>321</v>
      </c>
      <c r="C32" s="73" t="s">
        <v>296</v>
      </c>
      <c r="D32" s="74" t="s">
        <v>322</v>
      </c>
      <c r="E32" s="75">
        <v>67</v>
      </c>
      <c r="F32" s="74">
        <v>7876.6500000000005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67</v>
      </c>
      <c r="O32" s="25">
        <f t="shared" si="3"/>
        <v>7876.6500000000005</v>
      </c>
    </row>
    <row r="33" spans="1:15" s="26" customFormat="1" ht="13.2" x14ac:dyDescent="0.25">
      <c r="A33" s="70">
        <v>10</v>
      </c>
      <c r="B33" s="72" t="s">
        <v>323</v>
      </c>
      <c r="C33" s="73" t="s">
        <v>296</v>
      </c>
      <c r="D33" s="74" t="s">
        <v>324</v>
      </c>
      <c r="E33" s="75">
        <v>77</v>
      </c>
      <c r="F33" s="74">
        <v>7031.87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77</v>
      </c>
      <c r="O33" s="25">
        <f t="shared" si="3"/>
        <v>7031.87</v>
      </c>
    </row>
    <row r="34" spans="1:15" s="26" customFormat="1" ht="13.2" x14ac:dyDescent="0.25">
      <c r="A34" s="70">
        <v>11</v>
      </c>
      <c r="B34" s="72" t="s">
        <v>325</v>
      </c>
      <c r="C34" s="73" t="s">
        <v>299</v>
      </c>
      <c r="D34" s="74">
        <v>80</v>
      </c>
      <c r="E34" s="75">
        <v>4</v>
      </c>
      <c r="F34" s="74">
        <v>320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</v>
      </c>
      <c r="O34" s="25">
        <f t="shared" si="3"/>
        <v>320</v>
      </c>
    </row>
    <row r="35" spans="1:15" s="26" customFormat="1" ht="13.2" x14ac:dyDescent="0.25">
      <c r="A35" s="70">
        <v>12</v>
      </c>
      <c r="B35" s="72" t="s">
        <v>298</v>
      </c>
      <c r="C35" s="73" t="s">
        <v>299</v>
      </c>
      <c r="D35" s="74" t="s">
        <v>300</v>
      </c>
      <c r="E35" s="75">
        <v>2.33</v>
      </c>
      <c r="F35" s="74">
        <v>1060.27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2.33</v>
      </c>
      <c r="O35" s="25">
        <f t="shared" si="3"/>
        <v>1060.27</v>
      </c>
    </row>
    <row r="36" spans="1:15" s="26" customFormat="1" ht="39.6" x14ac:dyDescent="0.25">
      <c r="A36" s="70">
        <v>13</v>
      </c>
      <c r="B36" s="72" t="s">
        <v>326</v>
      </c>
      <c r="C36" s="73" t="s">
        <v>299</v>
      </c>
      <c r="D36" s="74" t="s">
        <v>327</v>
      </c>
      <c r="E36" s="75">
        <v>1</v>
      </c>
      <c r="F36" s="74">
        <v>0.39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</v>
      </c>
      <c r="O36" s="25">
        <f t="shared" si="3"/>
        <v>0.39</v>
      </c>
    </row>
    <row r="37" spans="1:15" s="26" customFormat="1" ht="26.4" x14ac:dyDescent="0.25">
      <c r="A37" s="70">
        <v>14</v>
      </c>
      <c r="B37" s="72" t="s">
        <v>328</v>
      </c>
      <c r="C37" s="73" t="s">
        <v>296</v>
      </c>
      <c r="D37" s="74" t="s">
        <v>329</v>
      </c>
      <c r="E37" s="75">
        <v>18000</v>
      </c>
      <c r="F37" s="74">
        <v>1468622.6900000002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18000</v>
      </c>
      <c r="O37" s="25">
        <f t="shared" si="3"/>
        <v>1468622.6900000002</v>
      </c>
    </row>
    <row r="38" spans="1:15" s="26" customFormat="1" ht="13.2" x14ac:dyDescent="0.25">
      <c r="A38" s="70">
        <v>15</v>
      </c>
      <c r="B38" s="72" t="s">
        <v>330</v>
      </c>
      <c r="C38" s="73" t="s">
        <v>331</v>
      </c>
      <c r="D38" s="74" t="s">
        <v>332</v>
      </c>
      <c r="E38" s="75">
        <v>10</v>
      </c>
      <c r="F38" s="74">
        <v>3278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</v>
      </c>
      <c r="O38" s="25">
        <f t="shared" si="3"/>
        <v>3278</v>
      </c>
    </row>
    <row r="39" spans="1:15" s="26" customFormat="1" ht="13.2" x14ac:dyDescent="0.25">
      <c r="A39" s="70">
        <v>16</v>
      </c>
      <c r="B39" s="72" t="s">
        <v>333</v>
      </c>
      <c r="C39" s="73" t="s">
        <v>296</v>
      </c>
      <c r="D39" s="74"/>
      <c r="E39" s="75">
        <v>23</v>
      </c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23</v>
      </c>
      <c r="O39" s="25">
        <f t="shared" si="3"/>
        <v>0</v>
      </c>
    </row>
    <row r="40" spans="1:15" s="26" customFormat="1" ht="13.8" thickBot="1" x14ac:dyDescent="0.3">
      <c r="A40" s="70">
        <v>17</v>
      </c>
      <c r="B40" s="72" t="s">
        <v>334</v>
      </c>
      <c r="C40" s="73" t="s">
        <v>296</v>
      </c>
      <c r="D40" s="74" t="s">
        <v>335</v>
      </c>
      <c r="E40" s="75">
        <v>50</v>
      </c>
      <c r="F40" s="74">
        <v>7386.5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50</v>
      </c>
      <c r="O40" s="25">
        <f t="shared" si="3"/>
        <v>7386.5</v>
      </c>
    </row>
    <row r="41" spans="1:15" s="17" customFormat="1" ht="13.8" thickBot="1" x14ac:dyDescent="0.3">
      <c r="A41" s="27"/>
      <c r="B41" s="29"/>
      <c r="C41" s="29"/>
      <c r="D41" s="30"/>
      <c r="E41" s="31">
        <f>SUM(Лист1!N18:N40)</f>
        <v>71650.33</v>
      </c>
      <c r="F41" s="32">
        <f>SUM(Лист1!O18:O40)</f>
        <v>2222784.6100000003</v>
      </c>
      <c r="G41" s="33"/>
    </row>
    <row r="42" spans="1:15" s="17" customFormat="1" ht="13.8" thickBot="1" x14ac:dyDescent="0.3">
      <c r="A42" s="35"/>
      <c r="B42" s="29"/>
      <c r="C42" s="29"/>
      <c r="D42" s="30"/>
      <c r="E42" s="31">
        <f>SUM(Лист1!N8:N41)</f>
        <v>71794.33</v>
      </c>
      <c r="F42" s="32">
        <f>SUM(Лист1!O8:O41)</f>
        <v>2246912.54</v>
      </c>
      <c r="G42" s="33"/>
    </row>
    <row r="43" spans="1:15" s="17" customFormat="1" ht="13.2" x14ac:dyDescent="0.25"/>
  </sheetData>
  <mergeCells count="17">
    <mergeCell ref="A27:A29"/>
    <mergeCell ref="B27:B29"/>
    <mergeCell ref="C27:C29"/>
    <mergeCell ref="D27:D29"/>
    <mergeCell ref="G8:G10"/>
    <mergeCell ref="E9:E10"/>
    <mergeCell ref="E27:F27"/>
    <mergeCell ref="G27:G29"/>
    <mergeCell ref="E28:E29"/>
    <mergeCell ref="F28:F29"/>
    <mergeCell ref="A1:B1"/>
    <mergeCell ref="A8:A10"/>
    <mergeCell ref="B8:B10"/>
    <mergeCell ref="C8:C10"/>
    <mergeCell ref="F9:F10"/>
    <mergeCell ref="D8:D10"/>
    <mergeCell ref="E8:F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" manualBreakCount="2">
    <brk id="25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6"/>
      <c r="B1" s="107"/>
      <c r="C1" s="107"/>
      <c r="M1" s="11" t="s">
        <v>131</v>
      </c>
    </row>
    <row r="2" spans="1:14" s="10" customFormat="1" ht="12.9" customHeight="1" x14ac:dyDescent="0.25">
      <c r="A2" s="108"/>
      <c r="B2" s="108"/>
      <c r="C2" s="10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89" t="s">
        <v>133</v>
      </c>
      <c r="B3" s="89"/>
      <c r="C3" s="8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0" t="s">
        <v>139</v>
      </c>
      <c r="B11" s="93" t="s">
        <v>140</v>
      </c>
      <c r="C11" s="93" t="s">
        <v>32</v>
      </c>
      <c r="D11" s="96" t="s">
        <v>141</v>
      </c>
      <c r="E11" s="93" t="s">
        <v>142</v>
      </c>
      <c r="F11" s="93" t="s">
        <v>143</v>
      </c>
      <c r="G11" s="93"/>
      <c r="H11" s="93" t="s">
        <v>144</v>
      </c>
      <c r="I11" s="93"/>
      <c r="J11" s="93"/>
      <c r="K11" s="93"/>
      <c r="L11" s="93" t="s">
        <v>145</v>
      </c>
      <c r="M11" s="93"/>
      <c r="N11" s="101" t="s">
        <v>146</v>
      </c>
    </row>
    <row r="12" spans="1:14" x14ac:dyDescent="0.25">
      <c r="A12" s="91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4" t="s">
        <v>150</v>
      </c>
      <c r="K12" s="105"/>
      <c r="L12" s="99" t="s">
        <v>147</v>
      </c>
      <c r="M12" s="99" t="s">
        <v>148</v>
      </c>
      <c r="N12" s="102"/>
    </row>
    <row r="13" spans="1:14" ht="13.8" thickBot="1" x14ac:dyDescent="0.3">
      <c r="A13" s="92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100"/>
      <c r="M13" s="100"/>
      <c r="N13" s="10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- 2 -</v>
      </c>
    </row>
    <row r="33" spans="1:14" ht="26.25" customHeight="1" x14ac:dyDescent="0.25">
      <c r="A33" s="90" t="s">
        <v>139</v>
      </c>
      <c r="B33" s="93" t="s">
        <v>140</v>
      </c>
      <c r="C33" s="93" t="str">
        <f>$C$11</f>
        <v>Найменування</v>
      </c>
      <c r="D33" s="96" t="s">
        <v>141</v>
      </c>
      <c r="E33" s="93" t="s">
        <v>142</v>
      </c>
      <c r="F33" s="93" t="str">
        <f>$F$11</f>
        <v>Залишок
на 1 ___________</v>
      </c>
      <c r="G33" s="93"/>
      <c r="H33" s="93" t="str">
        <f>$H$11</f>
        <v>Оборот за ___________________________</v>
      </c>
      <c r="I33" s="93"/>
      <c r="J33" s="93"/>
      <c r="K33" s="93"/>
      <c r="L33" s="93" t="str">
        <f>$L$11</f>
        <v>Залишок
на 1 ____________</v>
      </c>
      <c r="M33" s="93"/>
      <c r="N33" s="101" t="s">
        <v>146</v>
      </c>
    </row>
    <row r="34" spans="1:14" ht="12.75" customHeight="1" x14ac:dyDescent="0.25">
      <c r="A34" s="91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4" t="s">
        <v>150</v>
      </c>
      <c r="K34" s="105"/>
      <c r="L34" s="99" t="s">
        <v>147</v>
      </c>
      <c r="M34" s="99" t="s">
        <v>148</v>
      </c>
      <c r="N34" s="102"/>
    </row>
    <row r="35" spans="1:14" ht="13.5" customHeight="1" thickBot="1" x14ac:dyDescent="0.3">
      <c r="A35" s="92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100"/>
      <c r="M35" s="100"/>
      <c r="N35" s="10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2022-02-18T14:13:35Z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