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</definedName>
    <definedName name="MPageCount">5</definedName>
    <definedName name="MPageRange" hidden="1">Лист1!$A$78:$A$91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F89" i="4"/>
  <c r="F90" i="4"/>
  <c r="C33" i="2"/>
  <c r="L33" i="2"/>
  <c r="H33" i="2"/>
  <c r="F33" i="2"/>
  <c r="H32" i="2"/>
  <c r="F14" i="4" l="1"/>
  <c r="E14" i="4"/>
  <c r="E90" i="4"/>
  <c r="E89" i="4"/>
</calcChain>
</file>

<file path=xl/sharedStrings.xml><?xml version="1.0" encoding="utf-8"?>
<sst xmlns="http://schemas.openxmlformats.org/spreadsheetml/2006/main" count="773" uniqueCount="414">
  <si>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</si>
  <si>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</si>
  <si>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</si>
  <si>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</si>
  <si>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</si>
  <si>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</si>
  <si>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</si>
  <si>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</si>
  <si>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</si>
  <si>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</si>
  <si>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</si>
  <si>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</si>
  <si>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</si>
  <si>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</si>
  <si>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</si>
  <si>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</si>
  <si>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</si>
  <si>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</si>
  <si>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</si>
  <si>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</si>
  <si>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</si>
  <si>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</si>
  <si>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</si>
  <si>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</si>
  <si>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</si>
  <si>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</si>
  <si>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</si>
  <si>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</si>
  <si>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</si>
  <si>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</si>
  <si>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</si>
  <si>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</si>
  <si>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</si>
  <si>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</si>
  <si>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</si>
  <si>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</si>
  <si>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</si>
  <si>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</si>
  <si>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</si>
  <si>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</si>
  <si>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</si>
  <si>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</si>
  <si>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</si>
  <si>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</si>
  <si>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</si>
  <si>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</si>
  <si>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</si>
  <si>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</si>
  <si>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</si>
  <si>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</si>
  <si>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</si>
  <si>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</si>
  <si>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</si>
  <si>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</si>
  <si>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</si>
  <si>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</si>
  <si>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</si>
  <si>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</si>
  <si>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</si>
  <si>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</si>
  <si>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</si>
  <si>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</si>
  <si>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</si>
  <si>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</si>
  <si>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</si>
  <si>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</si>
  <si>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</si>
  <si>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</si>
  <si>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</si>
  <si>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</si>
  <si>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</si>
  <si>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</si>
  <si>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</si>
  <si>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</si>
  <si>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</si>
  <si>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</si>
  <si>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</si>
  <si>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</si>
  <si>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</si>
  <si>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</si>
  <si>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</si>
  <si>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</si>
  <si>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</si>
  <si>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</si>
  <si>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</si>
  <si>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</si>
  <si>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</si>
  <si>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</si>
  <si>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</si>
  <si>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</si>
  <si>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</si>
  <si>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</si>
  <si>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</si>
  <si>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</si>
  <si>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</si>
  <si>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</si>
  <si>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</si>
  <si>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</si>
  <si>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</si>
  <si>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</si>
  <si>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</si>
  <si>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</si>
  <si>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</si>
  <si>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</si>
  <si>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</si>
  <si>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</si>
  <si>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</si>
  <si>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</si>
  <si>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</si>
  <si>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</si>
  <si>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</si>
  <si>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</si>
  <si>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</si>
  <si>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</si>
  <si>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</si>
  <si>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</si>
  <si>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</si>
  <si>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</si>
  <si>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</si>
  <si>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</si>
  <si>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</si>
  <si>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</si>
  <si>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</si>
  <si>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</si>
  <si>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</si>
  <si>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</si>
  <si>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</si>
  <si>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</si>
  <si>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</si>
  <si>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</si>
  <si>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</si>
  <si>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</si>
  <si>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</si>
  <si>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</si>
  <si>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</si>
  <si>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</si>
  <si>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</si>
  <si>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</si>
  <si>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</si>
  <si>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</si>
  <si>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</si>
  <si>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</si>
  <si>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</si>
  <si>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</si>
  <si>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</si>
  <si>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</si>
  <si>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</si>
  <si>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</si>
  <si>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</si>
  <si>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</si>
  <si>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</si>
  <si>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</si>
  <si>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</si>
  <si>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</si>
  <si>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</si>
  <si>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</si>
  <si>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</si>
  <si>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</si>
  <si>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</si>
  <si>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</si>
  <si>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</si>
  <si>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</si>
  <si>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</si>
  <si>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</si>
  <si>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</si>
  <si>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</si>
  <si>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</si>
  <si>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</si>
  <si>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</si>
  <si>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</si>
  <si>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</si>
  <si>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</si>
  <si>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</si>
  <si>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</si>
  <si>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</si>
  <si>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</si>
  <si>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</si>
  <si>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</si>
  <si>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</si>
  <si>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</si>
  <si>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</si>
  <si>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</si>
  <si>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</si>
  <si>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</si>
  <si>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</si>
  <si>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</si>
  <si>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</si>
  <si>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</si>
  <si>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</si>
  <si>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</si>
  <si>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</si>
  <si>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</si>
  <si>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</si>
  <si>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</si>
  <si>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</si>
  <si>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</si>
  <si>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</si>
  <si>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</si>
  <si>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</si>
  <si>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</si>
  <si>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</si>
  <si>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</si>
  <si>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</si>
  <si>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</si>
  <si>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</si>
  <si>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</si>
  <si>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</si>
  <si>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</si>
  <si>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</si>
  <si>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</si>
  <si>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</si>
  <si>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</si>
  <si>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</si>
  <si>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</si>
  <si>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</si>
  <si>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</si>
  <si>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</si>
  <si>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</si>
  <si>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</si>
  <si>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</si>
  <si>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</si>
  <si>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</si>
  <si>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</si>
  <si>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</si>
  <si>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</si>
  <si>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</si>
  <si>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</si>
  <si>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</si>
  <si>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</si>
  <si>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</si>
  <si>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</si>
  <si>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</si>
  <si>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</si>
  <si>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</si>
  <si>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</si>
  <si>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</si>
  <si>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</si>
  <si>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</si>
  <si>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</si>
  <si>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</si>
  <si>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</si>
  <si>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</si>
  <si>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</si>
  <si>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</si>
  <si>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</si>
  <si>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</si>
  <si>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</si>
  <si>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</si>
  <si>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</si>
  <si>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</si>
  <si>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</si>
  <si>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</si>
  <si>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</si>
  <si>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</si>
  <si>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</si>
  <si>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</si>
  <si>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</si>
  <si>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</si>
  <si>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</si>
  <si>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</si>
  <si>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</si>
  <si>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</si>
  <si>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</si>
  <si>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</si>
  <si>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</si>
  <si>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</si>
  <si>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</si>
  <si>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</si>
  <si>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</si>
  <si>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</si>
  <si>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</si>
  <si>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</si>
  <si>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</si>
  <si>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</si>
  <si>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</si>
  <si>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</si>
  <si>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</si>
  <si>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</si>
  <si>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</si>
  <si>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</si>
  <si>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</si>
  <si>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</si>
  <si>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</si>
  <si>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</si>
  <si>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</si>
  <si>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</si>
  <si>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</si>
  <si>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</si>
  <si>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</si>
  <si>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</si>
  <si>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</si>
  <si>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</si>
  <si>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</si>
  <si>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   Т.Г.</t>
  </si>
  <si>
    <t>^</t>
  </si>
  <si>
    <t xml:space="preserve">Окуляри захисні SG -03 закриті,непряма вентиляція,захист від запотівання (гум) </t>
  </si>
  <si>
    <t>шт.</t>
  </si>
  <si>
    <t>35,63</t>
  </si>
  <si>
    <t xml:space="preserve">Плаквеніл  по 200мг №60 </t>
  </si>
  <si>
    <t>упак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</si>
  <si>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</si>
  <si>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</si>
  <si>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</si>
  <si>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</si>
  <si>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202СКЛ  Фармацевт.склад</t>
  </si>
  <si>
    <t xml:space="preserve">Актрапід  НМ/пенф 100 3мл № 8503531603 </t>
  </si>
  <si>
    <t>шпр-ручка</t>
  </si>
  <si>
    <t>115,39</t>
  </si>
  <si>
    <t xml:space="preserve">Антисептик(серветка спиртова 60х30 мм) 100шт в упак. </t>
  </si>
  <si>
    <t>0,66</t>
  </si>
  <si>
    <t xml:space="preserve">Аспіратор раньового поля типу Янкауер (мікро) Fr 9 L 220 </t>
  </si>
  <si>
    <t>48,60</t>
  </si>
  <si>
    <t xml:space="preserve">Атракуріум-НОВО,р-н д/ін 10 мг/мл по 5 мл №5 </t>
  </si>
  <si>
    <t>186,54</t>
  </si>
  <si>
    <t xml:space="preserve">Вазоклін табл.10мг №28 </t>
  </si>
  <si>
    <t>69,30</t>
  </si>
  <si>
    <t xml:space="preserve">Вакцина п/грипу джісі флю 5 мл.(10доз в 1 фл) №1751 від  (17.11.2021р) </t>
  </si>
  <si>
    <t>фл</t>
  </si>
  <si>
    <t>1148,87</t>
  </si>
  <si>
    <t xml:space="preserve">Дезінфікуючий  засіб Сарая гель SH 1 по 0,5л. 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</si>
  <si>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</si>
  <si>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</si>
  <si>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</si>
  <si>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</si>
  <si>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Затискач для пуповини однор,стерильний </t>
  </si>
  <si>
    <t>1,55</t>
  </si>
  <si>
    <t xml:space="preserve">Зовнішня вентрикулярна дренажна система(одноканальна) </t>
  </si>
  <si>
    <t xml:space="preserve">Зонд шлунковий Fr18 </t>
  </si>
  <si>
    <t>8,30</t>
  </si>
  <si>
    <t xml:space="preserve">Карнівіт 200мг/мл по 5мл у флаконі №5 </t>
  </si>
  <si>
    <t>235,07</t>
  </si>
  <si>
    <t xml:space="preserve">Карта-індикатор вологості,50 штук в упак. </t>
  </si>
  <si>
    <t>99,09</t>
  </si>
  <si>
    <t xml:space="preserve">Катетер-відсмоктувач оротрахеальний (аспіраційний) довжина-400 мм Fr 12 14 </t>
  </si>
  <si>
    <t>4,40</t>
  </si>
  <si>
    <t xml:space="preserve">Комплект одягу протиепідемічний "Славна" №27(гум) </t>
  </si>
  <si>
    <t>420,56</t>
  </si>
  <si>
    <t xml:space="preserve">Костюм біологічного  захисту/комбінезон (№1291 від 06.09.2021р.) </t>
  </si>
  <si>
    <t>156,99</t>
  </si>
  <si>
    <t xml:space="preserve">Маска Хірургічна </t>
  </si>
  <si>
    <t>9,04</t>
  </si>
  <si>
    <t xml:space="preserve">Маска медична (№1677 від 02.11.2021р.) </t>
  </si>
  <si>
    <t>10,45</t>
  </si>
  <si>
    <t xml:space="preserve">Маска медична (№1866,від 23. 11.2021р) </t>
  </si>
  <si>
    <t xml:space="preserve">Маска медична,респіратор FFP2 та FFP3(№1291 від 6.09.2021р.) </t>
  </si>
  <si>
    <t>1,27</t>
  </si>
  <si>
    <t xml:space="preserve">Медичні окуляри (№ГУМП-56 від 13 листопада 2020р.) </t>
  </si>
  <si>
    <t>26,67</t>
  </si>
  <si>
    <t xml:space="preserve">Медична маска </t>
  </si>
  <si>
    <t>8,87</t>
  </si>
  <si>
    <t xml:space="preserve">Набір для торакоцентезу / лапароцентезу (простий) </t>
  </si>
  <si>
    <t xml:space="preserve">Небулайзер  компресорний </t>
  </si>
  <si>
    <t xml:space="preserve">Окуляри з клапаном </t>
  </si>
  <si>
    <t>117,56</t>
  </si>
  <si>
    <t xml:space="preserve">Окуляри захисні </t>
  </si>
  <si>
    <t>91,32</t>
  </si>
  <si>
    <t xml:space="preserve">Окуляри захистні зі щитком №10 </t>
  </si>
  <si>
    <t xml:space="preserve">Пакет із застібкою великий </t>
  </si>
  <si>
    <t>5,76</t>
  </si>
  <si>
    <t xml:space="preserve">Пакет із застібкою малий </t>
  </si>
  <si>
    <t>3,63</t>
  </si>
  <si>
    <t xml:space="preserve">Подовжувач інфузійних насосів Fr 8 </t>
  </si>
  <si>
    <t>5,50</t>
  </si>
  <si>
    <t xml:space="preserve">Праксбайнд р-н для ін"єкцій/інфузій,2,5 г/50 мл по 50 мл у флаконі №2 </t>
  </si>
  <si>
    <t>0,39</t>
  </si>
  <si>
    <t xml:space="preserve">Пренелія,таб.8мг №30 </t>
  </si>
  <si>
    <t>68,34</t>
  </si>
  <si>
    <t xml:space="preserve">Райзодег Флекстач,3 мл №5 </t>
  </si>
  <si>
    <t>1772,57</t>
  </si>
  <si>
    <t xml:space="preserve">Респіратор FFP2 (№1418 від 17.09.2021р) </t>
  </si>
  <si>
    <t>30,60</t>
  </si>
  <si>
    <t xml:space="preserve">Респіратор FFP2 або FFP3 (№1866 від 23.11.2021р) </t>
  </si>
  <si>
    <t>81,59</t>
  </si>
  <si>
    <t xml:space="preserve">Рукавиці стерильні хірургічні </t>
  </si>
  <si>
    <t>пар</t>
  </si>
  <si>
    <t>23,40</t>
  </si>
  <si>
    <t xml:space="preserve">Рукавички  латексні без порошку easyCARE №100  (№1418 від 17.09 2021р) </t>
  </si>
  <si>
    <t>308,48</t>
  </si>
  <si>
    <t xml:space="preserve">Рукавички  нітрилові оглядові №100 (№1418 від 17.09.2021р.) </t>
  </si>
  <si>
    <t>337,86</t>
  </si>
  <si>
    <t xml:space="preserve">Рукавички латексні н/ст.н/прип. (№1291 від 6.09.2021р) </t>
  </si>
  <si>
    <t>4,49</t>
  </si>
  <si>
    <t xml:space="preserve">Рукавички нітрилові неопудрені 100шт в упак. </t>
  </si>
  <si>
    <t>5,62</t>
  </si>
  <si>
    <t xml:space="preserve">Саграда таб.по 10 мг№28 </t>
  </si>
  <si>
    <t>1261,61</t>
  </si>
  <si>
    <t xml:space="preserve">Силікагель у саше по 2г </t>
  </si>
  <si>
    <t>1,53</t>
  </si>
  <si>
    <t xml:space="preserve">Т-Тріомакс р-р 25мг/мл по 4 мл. амп.№10 </t>
  </si>
  <si>
    <t xml:space="preserve">Таклор таб. по 25 мг №30 </t>
  </si>
  <si>
    <t>126,95</t>
  </si>
  <si>
    <t xml:space="preserve">Термометр електронний безконтактний(№1418 від 17.09.2021р) </t>
  </si>
  <si>
    <t>315,83</t>
  </si>
  <si>
    <t xml:space="preserve">Тест-смужки Акку-Чек Перформа 50шт </t>
  </si>
  <si>
    <t>пак</t>
  </si>
  <si>
    <t>337,20</t>
  </si>
  <si>
    <t xml:space="preserve">Тресіба Флекстач,3 мл №5 </t>
  </si>
  <si>
    <t>327,80</t>
  </si>
  <si>
    <t xml:space="preserve">Фільтрувальний папір для приготування СКК 100 штук в упаковці </t>
  </si>
  <si>
    <t>88,71</t>
  </si>
  <si>
    <t xml:space="preserve">Фартух медичний  ВЕТАtex нетканий  (№1418 від 17.09.2021р) </t>
  </si>
  <si>
    <t>24,96</t>
  </si>
  <si>
    <t xml:space="preserve">Халат ізоляційний медичний багаторазовий (№1291 від 06.09.2021р) </t>
  </si>
  <si>
    <t>68,38</t>
  </si>
  <si>
    <t xml:space="preserve">Цитімакс 250мг/мл 4мл. №5 </t>
  </si>
  <si>
    <t>243,81</t>
  </si>
  <si>
    <t xml:space="preserve">Шприц-ручка  НовоПен 4(срібляста) </t>
  </si>
  <si>
    <t xml:space="preserve">Щиток захисний (одноразові захисні екрани для обличчя) №1291 від 6.09.2021р.) </t>
  </si>
  <si>
    <t>31,14</t>
  </si>
  <si>
    <t xml:space="preserve">Юлайзер великий набір </t>
  </si>
  <si>
    <t>147,73</t>
  </si>
  <si>
    <t>Черкаська обласна лікарня</t>
  </si>
  <si>
    <t>Залишок
на 22.12.2021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</si>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</sst>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4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413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411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412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39.6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88</v>
      </c>
      <c r="F10" s="74">
        <v>3135.44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3" si="0">E10</f>
        <v>88</v>
      </c>
      <c r="O10" s="25">
        <f t="shared" si="0"/>
        <v>3135.44</v>
      </c>
    </row>
    <row r="11" spans="1:16" s="26" customFormat="1" ht="13.2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45</v>
      </c>
      <c r="F11" s="74">
        <v>20477.25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45</v>
      </c>
      <c r="O11" s="25">
        <f t="shared" si="0"/>
        <v>20477.25</v>
      </c>
    </row>
    <row r="12" spans="1:16" s="26" customFormat="1" ht="13.2" x14ac:dyDescent="0.25">
      <c r="A12" s="70">
        <v>3</v>
      </c>
      <c r="B12" s="72" t="s">
        <v>301</v>
      </c>
      <c r="C12" s="73" t="s">
        <v>296</v>
      </c>
      <c r="D12" s="74" t="s">
        <v>302</v>
      </c>
      <c r="E12" s="75">
        <v>10</v>
      </c>
      <c r="F12" s="74">
        <v>468.40000000000003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0"/>
        <v>468.40000000000003</v>
      </c>
    </row>
    <row r="13" spans="1:16" s="26" customFormat="1" ht="27" thickBot="1" x14ac:dyDescent="0.3">
      <c r="A13" s="70">
        <v>4</v>
      </c>
      <c r="B13" s="72" t="s">
        <v>303</v>
      </c>
      <c r="C13" s="73" t="s">
        <v>296</v>
      </c>
      <c r="D13" s="74" t="s">
        <v>302</v>
      </c>
      <c r="E13" s="75">
        <v>1</v>
      </c>
      <c r="F13" s="74">
        <v>46.84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</v>
      </c>
      <c r="O13" s="25">
        <f t="shared" si="0"/>
        <v>46.84</v>
      </c>
    </row>
    <row r="14" spans="1:16" s="17" customFormat="1" ht="13.8" thickBot="1" x14ac:dyDescent="0.3">
      <c r="A14" s="27"/>
      <c r="B14" s="29"/>
      <c r="C14" s="29"/>
      <c r="D14" s="30"/>
      <c r="E14" s="31">
        <f>SUM(Лист1!N5:N13)</f>
        <v>144</v>
      </c>
      <c r="F14" s="32">
        <f>SUM(Лист1!O5:O13)</f>
        <v>24127.93</v>
      </c>
      <c r="G14" s="33"/>
    </row>
    <row r="15" spans="1:16" s="24" customFormat="1" ht="15" customHeight="1" thickBot="1" x14ac:dyDescent="0.3">
      <c r="A15" s="85" t="s">
        <v>304</v>
      </c>
      <c r="B15" s="21"/>
      <c r="C15" s="21"/>
      <c r="D15" s="21"/>
      <c r="E15" s="22"/>
      <c r="F15" s="21"/>
      <c r="G15" s="23"/>
    </row>
    <row r="16" spans="1:16" s="24" customFormat="1" ht="15" hidden="1" customHeight="1" thickBot="1" x14ac:dyDescent="0.3">
      <c r="A16" s="79"/>
      <c r="B16" s="80"/>
      <c r="C16" s="80"/>
      <c r="D16" s="80"/>
      <c r="E16" s="81"/>
      <c r="F16" s="80"/>
      <c r="G16" s="82"/>
      <c r="P16" s="24" t="s">
        <v>294</v>
      </c>
    </row>
    <row r="17" spans="1:15" s="26" customFormat="1" ht="26.4" x14ac:dyDescent="0.25">
      <c r="A17" s="70">
        <v>1</v>
      </c>
      <c r="B17" s="72" t="s">
        <v>305</v>
      </c>
      <c r="C17" s="73" t="s">
        <v>306</v>
      </c>
      <c r="D17" s="74" t="s">
        <v>307</v>
      </c>
      <c r="E17" s="75">
        <v>68</v>
      </c>
      <c r="F17" s="74">
        <v>7846.38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ref="N17:O21" si="1">E17</f>
        <v>68</v>
      </c>
      <c r="O17" s="25">
        <f t="shared" si="1"/>
        <v>7846.38</v>
      </c>
    </row>
    <row r="18" spans="1:15" s="26" customFormat="1" ht="26.4" x14ac:dyDescent="0.25">
      <c r="A18" s="70">
        <v>2</v>
      </c>
      <c r="B18" s="72" t="s">
        <v>308</v>
      </c>
      <c r="C18" s="73" t="s">
        <v>296</v>
      </c>
      <c r="D18" s="74" t="s">
        <v>309</v>
      </c>
      <c r="E18" s="75">
        <v>10</v>
      </c>
      <c r="F18" s="74">
        <v>6.63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1"/>
        <v>10</v>
      </c>
      <c r="O18" s="25">
        <f t="shared" si="1"/>
        <v>6.63</v>
      </c>
    </row>
    <row r="19" spans="1:15" s="26" customFormat="1" ht="26.4" x14ac:dyDescent="0.25">
      <c r="A19" s="70">
        <v>3</v>
      </c>
      <c r="B19" s="72" t="s">
        <v>310</v>
      </c>
      <c r="C19" s="73" t="s">
        <v>296</v>
      </c>
      <c r="D19" s="74" t="s">
        <v>311</v>
      </c>
      <c r="E19" s="75"/>
      <c r="F19" s="74"/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1"/>
        <v>0</v>
      </c>
      <c r="O19" s="25">
        <f t="shared" si="1"/>
        <v>0</v>
      </c>
    </row>
    <row r="20" spans="1:15" s="26" customFormat="1" ht="26.4" x14ac:dyDescent="0.25">
      <c r="A20" s="70">
        <v>4</v>
      </c>
      <c r="B20" s="72" t="s">
        <v>312</v>
      </c>
      <c r="C20" s="73" t="s">
        <v>299</v>
      </c>
      <c r="D20" s="74" t="s">
        <v>313</v>
      </c>
      <c r="E20" s="75">
        <v>2</v>
      </c>
      <c r="F20" s="74">
        <v>373.08000000000004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1"/>
        <v>2</v>
      </c>
      <c r="O20" s="25">
        <f t="shared" si="1"/>
        <v>373.08000000000004</v>
      </c>
    </row>
    <row r="21" spans="1:15" s="26" customFormat="1" ht="13.2" x14ac:dyDescent="0.25">
      <c r="A21" s="70">
        <v>5</v>
      </c>
      <c r="B21" s="72" t="s">
        <v>314</v>
      </c>
      <c r="C21" s="73" t="s">
        <v>299</v>
      </c>
      <c r="D21" s="74" t="s">
        <v>315</v>
      </c>
      <c r="E21" s="75"/>
      <c r="F21" s="74"/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0</v>
      </c>
      <c r="O21" s="25">
        <f t="shared" si="1"/>
        <v>0</v>
      </c>
    </row>
    <row r="22" spans="1:15" s="17" customFormat="1" ht="13.5" customHeight="1" thickBot="1" x14ac:dyDescent="0.3"/>
    <row r="23" spans="1:15" s="17" customFormat="1" ht="26.25" customHeight="1" x14ac:dyDescent="0.25">
      <c r="A23" s="94" t="s">
        <v>139</v>
      </c>
      <c r="B23" s="88" t="s">
        <v>32</v>
      </c>
      <c r="C23" s="99" t="s">
        <v>141</v>
      </c>
      <c r="D23" s="88" t="s">
        <v>142</v>
      </c>
      <c r="E23" s="88" t="s">
        <v>412</v>
      </c>
      <c r="F23" s="88"/>
      <c r="G23" s="89" t="s">
        <v>146</v>
      </c>
    </row>
    <row r="24" spans="1:15" s="17" customFormat="1" ht="12.75" customHeight="1" x14ac:dyDescent="0.25">
      <c r="A24" s="95"/>
      <c r="B24" s="97"/>
      <c r="C24" s="100"/>
      <c r="D24" s="97"/>
      <c r="E24" s="92" t="s">
        <v>147</v>
      </c>
      <c r="F24" s="92" t="s">
        <v>148</v>
      </c>
      <c r="G24" s="90"/>
    </row>
    <row r="25" spans="1:15" s="17" customFormat="1" ht="13.5" customHeight="1" thickBot="1" x14ac:dyDescent="0.3">
      <c r="A25" s="96"/>
      <c r="B25" s="98"/>
      <c r="C25" s="101"/>
      <c r="D25" s="98"/>
      <c r="E25" s="93"/>
      <c r="F25" s="93"/>
      <c r="G25" s="91"/>
    </row>
    <row r="26" spans="1:15" s="26" customFormat="1" ht="39.6" x14ac:dyDescent="0.25">
      <c r="A26" s="70">
        <v>6</v>
      </c>
      <c r="B26" s="72" t="s">
        <v>316</v>
      </c>
      <c r="C26" s="73" t="s">
        <v>317</v>
      </c>
      <c r="D26" s="74" t="s">
        <v>318</v>
      </c>
      <c r="E26" s="75">
        <v>71</v>
      </c>
      <c r="F26" s="74">
        <v>81569.83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N38" si="2">E26</f>
        <v>71</v>
      </c>
      <c r="O26" s="25">
        <f t="shared" ref="O26:O38" si="3">F26</f>
        <v>81569.83</v>
      </c>
    </row>
    <row r="27" spans="1:15" s="26" customFormat="1" ht="26.4" x14ac:dyDescent="0.25">
      <c r="A27" s="70">
        <v>7</v>
      </c>
      <c r="B27" s="72" t="s">
        <v>319</v>
      </c>
      <c r="C27" s="73" t="s">
        <v>317</v>
      </c>
      <c r="D27" s="74">
        <v>140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0</v>
      </c>
      <c r="O27" s="25">
        <f t="shared" si="3"/>
        <v>0</v>
      </c>
    </row>
    <row r="28" spans="1:15" s="26" customFormat="1" ht="26.4" x14ac:dyDescent="0.25">
      <c r="A28" s="70">
        <v>8</v>
      </c>
      <c r="B28" s="72" t="s">
        <v>320</v>
      </c>
      <c r="C28" s="73" t="s">
        <v>317</v>
      </c>
      <c r="D28" s="74">
        <v>280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3"/>
        <v>0</v>
      </c>
    </row>
    <row r="29" spans="1:15" s="26" customFormat="1" ht="13.2" x14ac:dyDescent="0.25">
      <c r="A29" s="70">
        <v>9</v>
      </c>
      <c r="B29" s="72" t="s">
        <v>321</v>
      </c>
      <c r="C29" s="73" t="s">
        <v>322</v>
      </c>
      <c r="D29" s="74" t="s">
        <v>323</v>
      </c>
      <c r="E29" s="75">
        <v>110</v>
      </c>
      <c r="F29" s="74">
        <v>11073.7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110</v>
      </c>
      <c r="O29" s="25">
        <f t="shared" si="3"/>
        <v>11073.7</v>
      </c>
    </row>
    <row r="30" spans="1:15" s="26" customFormat="1" ht="26.4" x14ac:dyDescent="0.25">
      <c r="A30" s="70">
        <v>10</v>
      </c>
      <c r="B30" s="72" t="s">
        <v>324</v>
      </c>
      <c r="C30" s="73" t="s">
        <v>296</v>
      </c>
      <c r="D30" s="74" t="s">
        <v>325</v>
      </c>
      <c r="E30" s="75">
        <v>1</v>
      </c>
      <c r="F30" s="74">
        <v>1.55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</v>
      </c>
      <c r="O30" s="25">
        <f t="shared" si="3"/>
        <v>1.55</v>
      </c>
    </row>
    <row r="31" spans="1:15" s="26" customFormat="1" ht="26.4" x14ac:dyDescent="0.25">
      <c r="A31" s="70">
        <v>11</v>
      </c>
      <c r="B31" s="72" t="s">
        <v>326</v>
      </c>
      <c r="C31" s="73" t="s">
        <v>296</v>
      </c>
      <c r="D31" s="74">
        <v>160</v>
      </c>
      <c r="E31" s="75"/>
      <c r="F31" s="74"/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0</v>
      </c>
      <c r="O31" s="25">
        <f t="shared" si="3"/>
        <v>0</v>
      </c>
    </row>
    <row r="32" spans="1:15" s="26" customFormat="1" ht="13.2" x14ac:dyDescent="0.25">
      <c r="A32" s="70">
        <v>12</v>
      </c>
      <c r="B32" s="72" t="s">
        <v>327</v>
      </c>
      <c r="C32" s="73" t="s">
        <v>296</v>
      </c>
      <c r="D32" s="74" t="s">
        <v>328</v>
      </c>
      <c r="E32" s="75"/>
      <c r="F32" s="74"/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0</v>
      </c>
      <c r="O32" s="25">
        <f t="shared" si="3"/>
        <v>0</v>
      </c>
    </row>
    <row r="33" spans="1:15" s="26" customFormat="1" ht="26.4" x14ac:dyDescent="0.25">
      <c r="A33" s="70">
        <v>13</v>
      </c>
      <c r="B33" s="72" t="s">
        <v>329</v>
      </c>
      <c r="C33" s="73" t="s">
        <v>299</v>
      </c>
      <c r="D33" s="74" t="s">
        <v>330</v>
      </c>
      <c r="E33" s="75">
        <v>219</v>
      </c>
      <c r="F33" s="74">
        <v>51480.33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219</v>
      </c>
      <c r="O33" s="25">
        <f t="shared" si="3"/>
        <v>51480.33</v>
      </c>
    </row>
    <row r="34" spans="1:15" s="26" customFormat="1" ht="26.4" x14ac:dyDescent="0.25">
      <c r="A34" s="70">
        <v>14</v>
      </c>
      <c r="B34" s="72" t="s">
        <v>331</v>
      </c>
      <c r="C34" s="73" t="s">
        <v>296</v>
      </c>
      <c r="D34" s="74" t="s">
        <v>332</v>
      </c>
      <c r="E34" s="75">
        <v>5</v>
      </c>
      <c r="F34" s="74">
        <v>495.45000000000005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</v>
      </c>
      <c r="O34" s="25">
        <f t="shared" si="3"/>
        <v>495.45000000000005</v>
      </c>
    </row>
    <row r="35" spans="1:15" s="26" customFormat="1" ht="39.6" x14ac:dyDescent="0.25">
      <c r="A35" s="70">
        <v>15</v>
      </c>
      <c r="B35" s="72" t="s">
        <v>333</v>
      </c>
      <c r="C35" s="73" t="s">
        <v>296</v>
      </c>
      <c r="D35" s="74" t="s">
        <v>334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0</v>
      </c>
      <c r="O35" s="25">
        <f t="shared" si="3"/>
        <v>0</v>
      </c>
    </row>
    <row r="36" spans="1:15" s="26" customFormat="1" ht="26.4" x14ac:dyDescent="0.25">
      <c r="A36" s="70">
        <v>16</v>
      </c>
      <c r="B36" s="72" t="s">
        <v>335</v>
      </c>
      <c r="C36" s="73" t="s">
        <v>296</v>
      </c>
      <c r="D36" s="74" t="s">
        <v>336</v>
      </c>
      <c r="E36" s="75">
        <v>271</v>
      </c>
      <c r="F36" s="74">
        <v>113971.76000000001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271</v>
      </c>
      <c r="O36" s="25">
        <f t="shared" si="3"/>
        <v>113971.76000000001</v>
      </c>
    </row>
    <row r="37" spans="1:15" s="26" customFormat="1" ht="39.6" x14ac:dyDescent="0.25">
      <c r="A37" s="70">
        <v>17</v>
      </c>
      <c r="B37" s="72" t="s">
        <v>337</v>
      </c>
      <c r="C37" s="73" t="s">
        <v>296</v>
      </c>
      <c r="D37" s="74" t="s">
        <v>338</v>
      </c>
      <c r="E37" s="75"/>
      <c r="F37" s="74"/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0</v>
      </c>
      <c r="O37" s="25">
        <f t="shared" si="3"/>
        <v>0</v>
      </c>
    </row>
    <row r="38" spans="1:15" s="26" customFormat="1" ht="13.2" x14ac:dyDescent="0.25">
      <c r="A38" s="70">
        <v>18</v>
      </c>
      <c r="B38" s="72" t="s">
        <v>339</v>
      </c>
      <c r="C38" s="73" t="s">
        <v>296</v>
      </c>
      <c r="D38" s="74" t="s">
        <v>340</v>
      </c>
      <c r="E38" s="75">
        <v>100</v>
      </c>
      <c r="F38" s="74">
        <v>904.43000000000006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100</v>
      </c>
      <c r="O38" s="25">
        <f t="shared" si="3"/>
        <v>904.43000000000006</v>
      </c>
    </row>
    <row r="39" spans="1:15" s="17" customFormat="1" ht="13.5" customHeight="1" thickBot="1" x14ac:dyDescent="0.3"/>
    <row r="40" spans="1:15" s="17" customFormat="1" ht="26.25" customHeight="1" x14ac:dyDescent="0.25">
      <c r="A40" s="94" t="s">
        <v>139</v>
      </c>
      <c r="B40" s="88" t="s">
        <v>32</v>
      </c>
      <c r="C40" s="99" t="s">
        <v>141</v>
      </c>
      <c r="D40" s="88" t="s">
        <v>142</v>
      </c>
      <c r="E40" s="88" t="s">
        <v>412</v>
      </c>
      <c r="F40" s="88"/>
      <c r="G40" s="89" t="s">
        <v>146</v>
      </c>
    </row>
    <row r="41" spans="1:15" s="17" customFormat="1" ht="12.75" customHeight="1" x14ac:dyDescent="0.25">
      <c r="A41" s="95"/>
      <c r="B41" s="97"/>
      <c r="C41" s="100"/>
      <c r="D41" s="97"/>
      <c r="E41" s="92" t="s">
        <v>147</v>
      </c>
      <c r="F41" s="92" t="s">
        <v>148</v>
      </c>
      <c r="G41" s="90"/>
    </row>
    <row r="42" spans="1:15" s="17" customFormat="1" ht="13.5" customHeight="1" thickBot="1" x14ac:dyDescent="0.3">
      <c r="A42" s="96"/>
      <c r="B42" s="98"/>
      <c r="C42" s="101"/>
      <c r="D42" s="98"/>
      <c r="E42" s="93"/>
      <c r="F42" s="93"/>
      <c r="G42" s="91"/>
    </row>
    <row r="43" spans="1:15" s="26" customFormat="1" ht="26.4" x14ac:dyDescent="0.25">
      <c r="A43" s="70">
        <v>19</v>
      </c>
      <c r="B43" s="72" t="s">
        <v>341</v>
      </c>
      <c r="C43" s="73" t="s">
        <v>296</v>
      </c>
      <c r="D43" s="74" t="s">
        <v>342</v>
      </c>
      <c r="E43" s="75">
        <v>234000</v>
      </c>
      <c r="F43" s="74">
        <v>2445129.06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ref="N43:N59" si="4">E43</f>
        <v>234000</v>
      </c>
      <c r="O43" s="25">
        <f t="shared" ref="O43:O59" si="5">F43</f>
        <v>2445129.06</v>
      </c>
    </row>
    <row r="44" spans="1:15" s="26" customFormat="1" ht="26.4" x14ac:dyDescent="0.25">
      <c r="A44" s="70">
        <v>20</v>
      </c>
      <c r="B44" s="72" t="s">
        <v>343</v>
      </c>
      <c r="C44" s="73" t="s">
        <v>296</v>
      </c>
      <c r="D44" s="74" t="s">
        <v>342</v>
      </c>
      <c r="E44" s="75">
        <v>400000</v>
      </c>
      <c r="F44" s="74">
        <v>4179714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4"/>
        <v>400000</v>
      </c>
      <c r="O44" s="25">
        <f t="shared" si="5"/>
        <v>4179714</v>
      </c>
    </row>
    <row r="45" spans="1:15" s="26" customFormat="1" ht="26.4" x14ac:dyDescent="0.25">
      <c r="A45" s="70">
        <v>21</v>
      </c>
      <c r="B45" s="72" t="s">
        <v>344</v>
      </c>
      <c r="C45" s="73" t="s">
        <v>296</v>
      </c>
      <c r="D45" s="74" t="s">
        <v>345</v>
      </c>
      <c r="E45" s="75"/>
      <c r="F45" s="74"/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0</v>
      </c>
      <c r="O45" s="25">
        <f t="shared" si="5"/>
        <v>0</v>
      </c>
    </row>
    <row r="46" spans="1:15" s="26" customFormat="1" ht="26.4" x14ac:dyDescent="0.25">
      <c r="A46" s="70">
        <v>22</v>
      </c>
      <c r="B46" s="72" t="s">
        <v>346</v>
      </c>
      <c r="C46" s="73" t="s">
        <v>296</v>
      </c>
      <c r="D46" s="74" t="s">
        <v>347</v>
      </c>
      <c r="E46" s="75">
        <v>10</v>
      </c>
      <c r="F46" s="74">
        <v>266.67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10</v>
      </c>
      <c r="O46" s="25">
        <f t="shared" si="5"/>
        <v>266.67</v>
      </c>
    </row>
    <row r="47" spans="1:15" s="26" customFormat="1" ht="13.2" x14ac:dyDescent="0.25">
      <c r="A47" s="70">
        <v>23</v>
      </c>
      <c r="B47" s="72" t="s">
        <v>348</v>
      </c>
      <c r="C47" s="73" t="s">
        <v>296</v>
      </c>
      <c r="D47" s="74" t="s">
        <v>349</v>
      </c>
      <c r="E47" s="75">
        <v>25000</v>
      </c>
      <c r="F47" s="74">
        <v>221750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25000</v>
      </c>
      <c r="O47" s="25">
        <f t="shared" si="5"/>
        <v>221750</v>
      </c>
    </row>
    <row r="48" spans="1:15" s="26" customFormat="1" ht="26.4" x14ac:dyDescent="0.25">
      <c r="A48" s="70">
        <v>24</v>
      </c>
      <c r="B48" s="72" t="s">
        <v>350</v>
      </c>
      <c r="C48" s="73" t="s">
        <v>296</v>
      </c>
      <c r="D48" s="74">
        <v>76</v>
      </c>
      <c r="E48" s="75"/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0</v>
      </c>
      <c r="O48" s="25">
        <f t="shared" si="5"/>
        <v>0</v>
      </c>
    </row>
    <row r="49" spans="1:15" s="26" customFormat="1" ht="13.2" x14ac:dyDescent="0.25">
      <c r="A49" s="70">
        <v>25</v>
      </c>
      <c r="B49" s="72" t="s">
        <v>351</v>
      </c>
      <c r="C49" s="73" t="s">
        <v>296</v>
      </c>
      <c r="D49" s="74">
        <v>3045</v>
      </c>
      <c r="E49" s="75">
        <v>4</v>
      </c>
      <c r="F49" s="74">
        <v>12180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4</v>
      </c>
      <c r="O49" s="25">
        <f t="shared" si="5"/>
        <v>12180</v>
      </c>
    </row>
    <row r="50" spans="1:15" s="26" customFormat="1" ht="13.2" x14ac:dyDescent="0.25">
      <c r="A50" s="70">
        <v>26</v>
      </c>
      <c r="B50" s="72" t="s">
        <v>352</v>
      </c>
      <c r="C50" s="73" t="s">
        <v>296</v>
      </c>
      <c r="D50" s="74" t="s">
        <v>353</v>
      </c>
      <c r="E50" s="75">
        <v>67</v>
      </c>
      <c r="F50" s="74">
        <v>7876.6500000000005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67</v>
      </c>
      <c r="O50" s="25">
        <f t="shared" si="5"/>
        <v>7876.6500000000005</v>
      </c>
    </row>
    <row r="51" spans="1:15" s="26" customFormat="1" ht="13.2" x14ac:dyDescent="0.25">
      <c r="A51" s="70">
        <v>27</v>
      </c>
      <c r="B51" s="72" t="s">
        <v>354</v>
      </c>
      <c r="C51" s="73" t="s">
        <v>296</v>
      </c>
      <c r="D51" s="74" t="s">
        <v>355</v>
      </c>
      <c r="E51" s="75">
        <v>77</v>
      </c>
      <c r="F51" s="74">
        <v>7031.87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77</v>
      </c>
      <c r="O51" s="25">
        <f t="shared" si="5"/>
        <v>7031.87</v>
      </c>
    </row>
    <row r="52" spans="1:15" s="26" customFormat="1" ht="13.2" x14ac:dyDescent="0.25">
      <c r="A52" s="70">
        <v>28</v>
      </c>
      <c r="B52" s="72" t="s">
        <v>356</v>
      </c>
      <c r="C52" s="73" t="s">
        <v>299</v>
      </c>
      <c r="D52" s="74">
        <v>80</v>
      </c>
      <c r="E52" s="75">
        <v>4</v>
      </c>
      <c r="F52" s="74">
        <v>320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4</v>
      </c>
      <c r="O52" s="25">
        <f t="shared" si="5"/>
        <v>320</v>
      </c>
    </row>
    <row r="53" spans="1:15" s="26" customFormat="1" ht="13.2" x14ac:dyDescent="0.25">
      <c r="A53" s="70">
        <v>29</v>
      </c>
      <c r="B53" s="72" t="s">
        <v>357</v>
      </c>
      <c r="C53" s="73" t="s">
        <v>296</v>
      </c>
      <c r="D53" s="74" t="s">
        <v>358</v>
      </c>
      <c r="E53" s="75">
        <v>5</v>
      </c>
      <c r="F53" s="74">
        <v>28.8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5</v>
      </c>
      <c r="O53" s="25">
        <f t="shared" si="5"/>
        <v>28.8</v>
      </c>
    </row>
    <row r="54" spans="1:15" s="26" customFormat="1" ht="13.2" x14ac:dyDescent="0.25">
      <c r="A54" s="70">
        <v>30</v>
      </c>
      <c r="B54" s="72" t="s">
        <v>359</v>
      </c>
      <c r="C54" s="73" t="s">
        <v>296</v>
      </c>
      <c r="D54" s="74" t="s">
        <v>360</v>
      </c>
      <c r="E54" s="75">
        <v>5</v>
      </c>
      <c r="F54" s="74">
        <v>18.150000000000002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</v>
      </c>
      <c r="O54" s="25">
        <f t="shared" si="5"/>
        <v>18.150000000000002</v>
      </c>
    </row>
    <row r="55" spans="1:15" s="26" customFormat="1" ht="13.2" x14ac:dyDescent="0.25">
      <c r="A55" s="70">
        <v>31</v>
      </c>
      <c r="B55" s="72" t="s">
        <v>298</v>
      </c>
      <c r="C55" s="73" t="s">
        <v>299</v>
      </c>
      <c r="D55" s="74" t="s">
        <v>300</v>
      </c>
      <c r="E55" s="75">
        <v>2.33</v>
      </c>
      <c r="F55" s="74">
        <v>1060.27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2.33</v>
      </c>
      <c r="O55" s="25">
        <f t="shared" si="5"/>
        <v>1060.27</v>
      </c>
    </row>
    <row r="56" spans="1:15" s="26" customFormat="1" ht="13.2" x14ac:dyDescent="0.25">
      <c r="A56" s="70">
        <v>32</v>
      </c>
      <c r="B56" s="72" t="s">
        <v>361</v>
      </c>
      <c r="C56" s="73" t="s">
        <v>296</v>
      </c>
      <c r="D56" s="74" t="s">
        <v>362</v>
      </c>
      <c r="E56" s="75"/>
      <c r="F56" s="74"/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0</v>
      </c>
      <c r="O56" s="25">
        <f t="shared" si="5"/>
        <v>0</v>
      </c>
    </row>
    <row r="57" spans="1:15" s="26" customFormat="1" ht="39.6" x14ac:dyDescent="0.25">
      <c r="A57" s="70">
        <v>33</v>
      </c>
      <c r="B57" s="72" t="s">
        <v>363</v>
      </c>
      <c r="C57" s="73" t="s">
        <v>299</v>
      </c>
      <c r="D57" s="74" t="s">
        <v>364</v>
      </c>
      <c r="E57" s="75">
        <v>1</v>
      </c>
      <c r="F57" s="74">
        <v>0.39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</v>
      </c>
      <c r="O57" s="25">
        <f t="shared" si="5"/>
        <v>0.39</v>
      </c>
    </row>
    <row r="58" spans="1:15" s="26" customFormat="1" ht="13.2" x14ac:dyDescent="0.25">
      <c r="A58" s="70">
        <v>34</v>
      </c>
      <c r="B58" s="72" t="s">
        <v>365</v>
      </c>
      <c r="C58" s="73" t="s">
        <v>299</v>
      </c>
      <c r="D58" s="74" t="s">
        <v>366</v>
      </c>
      <c r="E58" s="75">
        <v>30</v>
      </c>
      <c r="F58" s="74">
        <v>2050.2000000000003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30</v>
      </c>
      <c r="O58" s="25">
        <f t="shared" si="5"/>
        <v>2050.2000000000003</v>
      </c>
    </row>
    <row r="59" spans="1:15" s="26" customFormat="1" ht="13.2" x14ac:dyDescent="0.25">
      <c r="A59" s="70">
        <v>35</v>
      </c>
      <c r="B59" s="72" t="s">
        <v>367</v>
      </c>
      <c r="C59" s="73" t="s">
        <v>299</v>
      </c>
      <c r="D59" s="74" t="s">
        <v>368</v>
      </c>
      <c r="E59" s="75">
        <v>1</v>
      </c>
      <c r="F59" s="74">
        <v>1772.5700000000002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</v>
      </c>
      <c r="O59" s="25">
        <f t="shared" si="5"/>
        <v>1772.5700000000002</v>
      </c>
    </row>
    <row r="60" spans="1:15" s="17" customFormat="1" ht="13.5" customHeight="1" thickBot="1" x14ac:dyDescent="0.3"/>
    <row r="61" spans="1:15" s="17" customFormat="1" ht="26.25" customHeight="1" x14ac:dyDescent="0.25">
      <c r="A61" s="94" t="s">
        <v>139</v>
      </c>
      <c r="B61" s="88" t="s">
        <v>32</v>
      </c>
      <c r="C61" s="99" t="s">
        <v>141</v>
      </c>
      <c r="D61" s="88" t="s">
        <v>142</v>
      </c>
      <c r="E61" s="88" t="s">
        <v>412</v>
      </c>
      <c r="F61" s="88"/>
      <c r="G61" s="89" t="s">
        <v>146</v>
      </c>
    </row>
    <row r="62" spans="1:15" s="17" customFormat="1" ht="12.75" customHeight="1" x14ac:dyDescent="0.25">
      <c r="A62" s="95"/>
      <c r="B62" s="97"/>
      <c r="C62" s="100"/>
      <c r="D62" s="97"/>
      <c r="E62" s="92" t="s">
        <v>147</v>
      </c>
      <c r="F62" s="92" t="s">
        <v>148</v>
      </c>
      <c r="G62" s="90"/>
    </row>
    <row r="63" spans="1:15" s="17" customFormat="1" ht="13.5" customHeight="1" thickBot="1" x14ac:dyDescent="0.3">
      <c r="A63" s="96"/>
      <c r="B63" s="98"/>
      <c r="C63" s="101"/>
      <c r="D63" s="98"/>
      <c r="E63" s="93"/>
      <c r="F63" s="93"/>
      <c r="G63" s="91"/>
    </row>
    <row r="64" spans="1:15" s="26" customFormat="1" ht="26.4" x14ac:dyDescent="0.25">
      <c r="A64" s="70">
        <v>36</v>
      </c>
      <c r="B64" s="72" t="s">
        <v>369</v>
      </c>
      <c r="C64" s="73" t="s">
        <v>296</v>
      </c>
      <c r="D64" s="74" t="s">
        <v>370</v>
      </c>
      <c r="E64" s="75"/>
      <c r="F64" s="74"/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ref="N64:N77" si="6">E64</f>
        <v>0</v>
      </c>
      <c r="O64" s="25">
        <f t="shared" ref="O64:O77" si="7">F64</f>
        <v>0</v>
      </c>
    </row>
    <row r="65" spans="1:15" s="26" customFormat="1" ht="26.4" x14ac:dyDescent="0.25">
      <c r="A65" s="70">
        <v>37</v>
      </c>
      <c r="B65" s="72" t="s">
        <v>371</v>
      </c>
      <c r="C65" s="73" t="s">
        <v>296</v>
      </c>
      <c r="D65" s="74" t="s">
        <v>372</v>
      </c>
      <c r="E65" s="75">
        <v>250000</v>
      </c>
      <c r="F65" s="74">
        <v>20397480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250000</v>
      </c>
      <c r="O65" s="25">
        <f t="shared" si="7"/>
        <v>20397480</v>
      </c>
    </row>
    <row r="66" spans="1:15" s="26" customFormat="1" ht="13.2" x14ac:dyDescent="0.25">
      <c r="A66" s="70">
        <v>38</v>
      </c>
      <c r="B66" s="72" t="s">
        <v>373</v>
      </c>
      <c r="C66" s="73" t="s">
        <v>374</v>
      </c>
      <c r="D66" s="74" t="s">
        <v>375</v>
      </c>
      <c r="E66" s="75"/>
      <c r="F66" s="74"/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0</v>
      </c>
      <c r="O66" s="25">
        <f t="shared" si="7"/>
        <v>0</v>
      </c>
    </row>
    <row r="67" spans="1:15" s="26" customFormat="1" ht="39.6" x14ac:dyDescent="0.25">
      <c r="A67" s="70">
        <v>39</v>
      </c>
      <c r="B67" s="72" t="s">
        <v>376</v>
      </c>
      <c r="C67" s="73" t="s">
        <v>299</v>
      </c>
      <c r="D67" s="74" t="s">
        <v>377</v>
      </c>
      <c r="E67" s="75"/>
      <c r="F67" s="74"/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0</v>
      </c>
      <c r="O67" s="25">
        <f t="shared" si="7"/>
        <v>0</v>
      </c>
    </row>
    <row r="68" spans="1:15" s="26" customFormat="1" ht="26.4" x14ac:dyDescent="0.25">
      <c r="A68" s="70">
        <v>40</v>
      </c>
      <c r="B68" s="72" t="s">
        <v>378</v>
      </c>
      <c r="C68" s="73" t="s">
        <v>299</v>
      </c>
      <c r="D68" s="74" t="s">
        <v>379</v>
      </c>
      <c r="E68" s="75"/>
      <c r="F68" s="74"/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0</v>
      </c>
      <c r="O68" s="25">
        <f t="shared" si="7"/>
        <v>0</v>
      </c>
    </row>
    <row r="69" spans="1:15" s="26" customFormat="1" ht="26.4" x14ac:dyDescent="0.25">
      <c r="A69" s="70">
        <v>41</v>
      </c>
      <c r="B69" s="72" t="s">
        <v>380</v>
      </c>
      <c r="C69" s="73" t="s">
        <v>296</v>
      </c>
      <c r="D69" s="74" t="s">
        <v>381</v>
      </c>
      <c r="E69" s="75"/>
      <c r="F69" s="74"/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0</v>
      </c>
      <c r="O69" s="25">
        <f t="shared" si="7"/>
        <v>0</v>
      </c>
    </row>
    <row r="70" spans="1:15" s="26" customFormat="1" ht="26.4" x14ac:dyDescent="0.25">
      <c r="A70" s="70">
        <v>42</v>
      </c>
      <c r="B70" s="72" t="s">
        <v>382</v>
      </c>
      <c r="C70" s="73" t="s">
        <v>296</v>
      </c>
      <c r="D70" s="74" t="s">
        <v>383</v>
      </c>
      <c r="E70" s="75">
        <v>10</v>
      </c>
      <c r="F70" s="74">
        <v>56.2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10</v>
      </c>
      <c r="O70" s="25">
        <f t="shared" si="7"/>
        <v>56.2</v>
      </c>
    </row>
    <row r="71" spans="1:15" s="26" customFormat="1" ht="13.2" x14ac:dyDescent="0.25">
      <c r="A71" s="70">
        <v>43</v>
      </c>
      <c r="B71" s="72" t="s">
        <v>384</v>
      </c>
      <c r="C71" s="73" t="s">
        <v>299</v>
      </c>
      <c r="D71" s="74" t="s">
        <v>385</v>
      </c>
      <c r="E71" s="75">
        <v>10</v>
      </c>
      <c r="F71" s="74">
        <v>12616.1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10</v>
      </c>
      <c r="O71" s="25">
        <f t="shared" si="7"/>
        <v>12616.1</v>
      </c>
    </row>
    <row r="72" spans="1:15" s="26" customFormat="1" ht="13.2" x14ac:dyDescent="0.25">
      <c r="A72" s="70">
        <v>44</v>
      </c>
      <c r="B72" s="72" t="s">
        <v>386</v>
      </c>
      <c r="C72" s="73" t="s">
        <v>296</v>
      </c>
      <c r="D72" s="74" t="s">
        <v>387</v>
      </c>
      <c r="E72" s="75">
        <v>5</v>
      </c>
      <c r="F72" s="74">
        <v>7.65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5</v>
      </c>
      <c r="O72" s="25">
        <f t="shared" si="7"/>
        <v>7.65</v>
      </c>
    </row>
    <row r="73" spans="1:15" s="26" customFormat="1" ht="26.4" x14ac:dyDescent="0.25">
      <c r="A73" s="70">
        <v>45</v>
      </c>
      <c r="B73" s="72" t="s">
        <v>388</v>
      </c>
      <c r="C73" s="73" t="s">
        <v>299</v>
      </c>
      <c r="D73" s="74">
        <v>225</v>
      </c>
      <c r="E73" s="75"/>
      <c r="F73" s="74"/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0</v>
      </c>
      <c r="O73" s="25">
        <f t="shared" si="7"/>
        <v>0</v>
      </c>
    </row>
    <row r="74" spans="1:15" s="26" customFormat="1" ht="13.2" x14ac:dyDescent="0.25">
      <c r="A74" s="70">
        <v>46</v>
      </c>
      <c r="B74" s="72" t="s">
        <v>389</v>
      </c>
      <c r="C74" s="73" t="s">
        <v>299</v>
      </c>
      <c r="D74" s="74" t="s">
        <v>390</v>
      </c>
      <c r="E74" s="75">
        <v>30</v>
      </c>
      <c r="F74" s="74">
        <v>3808.5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30</v>
      </c>
      <c r="O74" s="25">
        <f t="shared" si="7"/>
        <v>3808.5</v>
      </c>
    </row>
    <row r="75" spans="1:15" s="26" customFormat="1" ht="39.6" x14ac:dyDescent="0.25">
      <c r="A75" s="70">
        <v>47</v>
      </c>
      <c r="B75" s="72" t="s">
        <v>391</v>
      </c>
      <c r="C75" s="73" t="s">
        <v>296</v>
      </c>
      <c r="D75" s="74" t="s">
        <v>392</v>
      </c>
      <c r="E75" s="75"/>
      <c r="F75" s="74"/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0</v>
      </c>
      <c r="O75" s="25">
        <f t="shared" si="7"/>
        <v>0</v>
      </c>
    </row>
    <row r="76" spans="1:15" s="26" customFormat="1" ht="26.4" x14ac:dyDescent="0.25">
      <c r="A76" s="70">
        <v>48</v>
      </c>
      <c r="B76" s="72" t="s">
        <v>393</v>
      </c>
      <c r="C76" s="73" t="s">
        <v>394</v>
      </c>
      <c r="D76" s="74" t="s">
        <v>395</v>
      </c>
      <c r="E76" s="75"/>
      <c r="F76" s="74"/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0</v>
      </c>
      <c r="O76" s="25">
        <f t="shared" si="7"/>
        <v>0</v>
      </c>
    </row>
    <row r="77" spans="1:15" s="26" customFormat="1" ht="13.2" x14ac:dyDescent="0.25">
      <c r="A77" s="70">
        <v>49</v>
      </c>
      <c r="B77" s="72" t="s">
        <v>396</v>
      </c>
      <c r="C77" s="73" t="s">
        <v>306</v>
      </c>
      <c r="D77" s="74" t="s">
        <v>397</v>
      </c>
      <c r="E77" s="75">
        <v>30</v>
      </c>
      <c r="F77" s="74">
        <v>9834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30</v>
      </c>
      <c r="O77" s="25">
        <f t="shared" si="7"/>
        <v>9834</v>
      </c>
    </row>
    <row r="78" spans="1:15" s="17" customFormat="1" ht="13.5" customHeight="1" thickBot="1" x14ac:dyDescent="0.3"/>
    <row r="79" spans="1:15" s="17" customFormat="1" ht="26.25" customHeight="1" x14ac:dyDescent="0.25">
      <c r="A79" s="94" t="s">
        <v>139</v>
      </c>
      <c r="B79" s="88" t="s">
        <v>32</v>
      </c>
      <c r="C79" s="99" t="s">
        <v>141</v>
      </c>
      <c r="D79" s="88" t="s">
        <v>142</v>
      </c>
      <c r="E79" s="88" t="s">
        <v>412</v>
      </c>
      <c r="F79" s="88"/>
      <c r="G79" s="89" t="s">
        <v>146</v>
      </c>
    </row>
    <row r="80" spans="1:15" s="17" customFormat="1" ht="12.75" customHeight="1" x14ac:dyDescent="0.25">
      <c r="A80" s="95"/>
      <c r="B80" s="97"/>
      <c r="C80" s="100"/>
      <c r="D80" s="97"/>
      <c r="E80" s="92" t="s">
        <v>147</v>
      </c>
      <c r="F80" s="92" t="s">
        <v>148</v>
      </c>
      <c r="G80" s="90"/>
    </row>
    <row r="81" spans="1:15" s="17" customFormat="1" ht="13.5" customHeight="1" thickBot="1" x14ac:dyDescent="0.3">
      <c r="A81" s="96"/>
      <c r="B81" s="98"/>
      <c r="C81" s="101"/>
      <c r="D81" s="98"/>
      <c r="E81" s="93"/>
      <c r="F81" s="93"/>
      <c r="G81" s="91"/>
    </row>
    <row r="82" spans="1:15" s="26" customFormat="1" ht="39.6" x14ac:dyDescent="0.25">
      <c r="A82" s="70">
        <v>50</v>
      </c>
      <c r="B82" s="72" t="s">
        <v>398</v>
      </c>
      <c r="C82" s="73" t="s">
        <v>296</v>
      </c>
      <c r="D82" s="74" t="s">
        <v>399</v>
      </c>
      <c r="E82" s="75">
        <v>5</v>
      </c>
      <c r="F82" s="74">
        <v>443.55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ref="N82:O88" si="8">E82</f>
        <v>5</v>
      </c>
      <c r="O82" s="25">
        <f t="shared" si="8"/>
        <v>443.55</v>
      </c>
    </row>
    <row r="83" spans="1:15" s="26" customFormat="1" ht="26.4" x14ac:dyDescent="0.25">
      <c r="A83" s="70">
        <v>51</v>
      </c>
      <c r="B83" s="72" t="s">
        <v>400</v>
      </c>
      <c r="C83" s="73" t="s">
        <v>296</v>
      </c>
      <c r="D83" s="74" t="s">
        <v>401</v>
      </c>
      <c r="E83" s="75"/>
      <c r="F83" s="74"/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0</v>
      </c>
      <c r="O83" s="25">
        <f t="shared" si="8"/>
        <v>0</v>
      </c>
    </row>
    <row r="84" spans="1:15" s="26" customFormat="1" ht="39.6" x14ac:dyDescent="0.25">
      <c r="A84" s="70">
        <v>52</v>
      </c>
      <c r="B84" s="72" t="s">
        <v>402</v>
      </c>
      <c r="C84" s="73" t="s">
        <v>296</v>
      </c>
      <c r="D84" s="74" t="s">
        <v>403</v>
      </c>
      <c r="E84" s="75"/>
      <c r="F84" s="74"/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0</v>
      </c>
      <c r="O84" s="25">
        <f t="shared" si="8"/>
        <v>0</v>
      </c>
    </row>
    <row r="85" spans="1:15" s="26" customFormat="1" ht="13.2" x14ac:dyDescent="0.25">
      <c r="A85" s="70">
        <v>53</v>
      </c>
      <c r="B85" s="72" t="s">
        <v>404</v>
      </c>
      <c r="C85" s="73" t="s">
        <v>299</v>
      </c>
      <c r="D85" s="74" t="s">
        <v>405</v>
      </c>
      <c r="E85" s="75"/>
      <c r="F85" s="74"/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0</v>
      </c>
      <c r="O85" s="25">
        <f t="shared" si="8"/>
        <v>0</v>
      </c>
    </row>
    <row r="86" spans="1:15" s="26" customFormat="1" ht="13.2" x14ac:dyDescent="0.25">
      <c r="A86" s="70">
        <v>54</v>
      </c>
      <c r="B86" s="72" t="s">
        <v>406</v>
      </c>
      <c r="C86" s="73" t="s">
        <v>296</v>
      </c>
      <c r="D86" s="74"/>
      <c r="E86" s="75">
        <v>23</v>
      </c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23</v>
      </c>
      <c r="O86" s="25">
        <f t="shared" si="8"/>
        <v>0</v>
      </c>
    </row>
    <row r="87" spans="1:15" s="26" customFormat="1" ht="39.6" x14ac:dyDescent="0.25">
      <c r="A87" s="70">
        <v>55</v>
      </c>
      <c r="B87" s="72" t="s">
        <v>407</v>
      </c>
      <c r="C87" s="73" t="s">
        <v>296</v>
      </c>
      <c r="D87" s="74" t="s">
        <v>408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0</v>
      </c>
      <c r="O87" s="25">
        <f t="shared" si="8"/>
        <v>0</v>
      </c>
    </row>
    <row r="88" spans="1:15" s="26" customFormat="1" ht="13.8" thickBot="1" x14ac:dyDescent="0.3">
      <c r="A88" s="70">
        <v>56</v>
      </c>
      <c r="B88" s="72" t="s">
        <v>409</v>
      </c>
      <c r="C88" s="73" t="s">
        <v>296</v>
      </c>
      <c r="D88" s="74" t="s">
        <v>410</v>
      </c>
      <c r="E88" s="75">
        <v>50</v>
      </c>
      <c r="F88" s="74">
        <v>7386.5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50</v>
      </c>
      <c r="O88" s="25">
        <f t="shared" si="8"/>
        <v>7386.5</v>
      </c>
    </row>
    <row r="89" spans="1:15" s="17" customFormat="1" ht="13.8" thickBot="1" x14ac:dyDescent="0.3">
      <c r="A89" s="27"/>
      <c r="B89" s="29"/>
      <c r="C89" s="29"/>
      <c r="D89" s="30"/>
      <c r="E89" s="31">
        <f>SUM(Лист1!N15:N88)</f>
        <v>910226.33</v>
      </c>
      <c r="F89" s="32">
        <f>SUM(Лист1!O15:O88)</f>
        <v>27578554.27</v>
      </c>
      <c r="G89" s="33"/>
    </row>
    <row r="90" spans="1:15" s="17" customFormat="1" ht="13.8" thickBot="1" x14ac:dyDescent="0.3">
      <c r="A90" s="35"/>
      <c r="B90" s="29"/>
      <c r="C90" s="29"/>
      <c r="D90" s="30"/>
      <c r="E90" s="31">
        <f>SUM(Лист1!N5:N89)</f>
        <v>910370.33</v>
      </c>
      <c r="F90" s="32">
        <f>SUM(Лист1!O5:O89)</f>
        <v>27602682.199999999</v>
      </c>
      <c r="G90" s="33"/>
    </row>
    <row r="91" spans="1:15" s="17" customFormat="1" ht="13.2" x14ac:dyDescent="0.25"/>
  </sheetData>
  <mergeCells count="40">
    <mergeCell ref="A5:A7"/>
    <mergeCell ref="B5:B7"/>
    <mergeCell ref="C5:C7"/>
    <mergeCell ref="F6:F7"/>
    <mergeCell ref="D5:D7"/>
    <mergeCell ref="E5:F5"/>
    <mergeCell ref="G5:G7"/>
    <mergeCell ref="E6:E7"/>
    <mergeCell ref="E23:F23"/>
    <mergeCell ref="G23:G25"/>
    <mergeCell ref="E24:E25"/>
    <mergeCell ref="F24:F25"/>
    <mergeCell ref="A23:A25"/>
    <mergeCell ref="B23:B25"/>
    <mergeCell ref="C23:C25"/>
    <mergeCell ref="D23:D25"/>
    <mergeCell ref="E40:F40"/>
    <mergeCell ref="G40:G42"/>
    <mergeCell ref="E41:E42"/>
    <mergeCell ref="F41:F42"/>
    <mergeCell ref="A40:A42"/>
    <mergeCell ref="B40:B42"/>
    <mergeCell ref="C40:C42"/>
    <mergeCell ref="D40:D42"/>
    <mergeCell ref="E61:F61"/>
    <mergeCell ref="G61:G63"/>
    <mergeCell ref="E62:E63"/>
    <mergeCell ref="F62:F63"/>
    <mergeCell ref="A61:A63"/>
    <mergeCell ref="B61:B63"/>
    <mergeCell ref="C61:C63"/>
    <mergeCell ref="D61:D63"/>
    <mergeCell ref="E79:F79"/>
    <mergeCell ref="G79:G81"/>
    <mergeCell ref="E80:E81"/>
    <mergeCell ref="F80:F81"/>
    <mergeCell ref="A79:A81"/>
    <mergeCell ref="B79:B81"/>
    <mergeCell ref="C79:C81"/>
    <mergeCell ref="D79:D8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" manualBreakCount="5">
    <brk id="21" max="16383" man="1"/>
    <brk id="38" max="16383" man="1"/>
    <brk id="59" max="16383" man="1"/>
    <brk id="77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2021-12-22T08:29:05Z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