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Лист1!$A$75:$A$81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E64" i="4"/>
  <c r="F64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E80" i="4"/>
  <c r="F80" i="4"/>
  <c r="C33" i="2"/>
  <c r="L33" i="2"/>
  <c r="H33" i="2"/>
  <c r="F33" i="2"/>
  <c r="H32" i="2"/>
  <c r="F79" i="4" l="1"/>
  <c r="E79" i="4"/>
</calcChain>
</file>

<file path=xl/sharedStrings.xml><?xml version="1.0" encoding="utf-8"?>
<sst xmlns="http://schemas.openxmlformats.org/spreadsheetml/2006/main" count="741" uniqueCount="384">
  <si>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</si>
  <si>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</si>
  <si>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</si>
  <si>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</si>
  <si>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</si>
  <si>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</si>
  <si>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</si>
  <si>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</si>
  <si>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</si>
  <si>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</si>
  <si>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</si>
  <si>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</si>
  <si>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</si>
  <si>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</si>
  <si>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</si>
  <si>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</si>
  <si>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</si>
  <si>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</si>
  <si>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</si>
  <si>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</si>
  <si>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</si>
  <si>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</si>
  <si>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</si>
  <si>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</si>
  <si>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</si>
  <si>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</si>
  <si>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</si>
  <si>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</si>
  <si>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</si>
  <si>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</si>
  <si>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</si>
  <si>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</si>
  <si>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</si>
  <si>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</si>
  <si>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</si>
  <si>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</si>
  <si>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</si>
  <si>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</si>
  <si>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</si>
  <si>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</si>
  <si>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</si>
  <si>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</si>
  <si>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</si>
  <si>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</si>
  <si>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</si>
  <si>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</si>
  <si>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</si>
  <si>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</si>
  <si>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</si>
  <si>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</si>
  <si>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</si>
  <si>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</si>
  <si>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</si>
  <si>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</si>
  <si>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</si>
  <si>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</si>
  <si>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</si>
  <si>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</si>
  <si>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</si>
  <si>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</si>
  <si>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</si>
  <si>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</si>
  <si>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</si>
  <si>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</si>
  <si>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</si>
  <si>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</si>
  <si>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</si>
  <si>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</si>
  <si>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</si>
  <si>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</si>
  <si>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</si>
  <si>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</si>
  <si>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</si>
  <si>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</si>
  <si>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</si>
  <si>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</si>
  <si>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</si>
  <si>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</si>
  <si>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</si>
  <si>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</si>
  <si>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</si>
  <si>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</si>
  <si>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</si>
  <si>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</si>
  <si>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</si>
  <si>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</si>
  <si>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</si>
  <si>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</si>
  <si>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</si>
  <si>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</si>
  <si>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</si>
  <si>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</si>
  <si>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</si>
  <si>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</si>
  <si>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</si>
  <si>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</si>
  <si>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</si>
  <si>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</si>
  <si>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</si>
  <si>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</si>
  <si>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</si>
  <si>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</si>
  <si>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</si>
  <si>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</si>
  <si>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</si>
  <si>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</si>
  <si>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</si>
  <si>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</si>
  <si>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</si>
  <si>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</si>
  <si>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</si>
  <si>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</si>
  <si>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</si>
  <si>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</si>
  <si>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</si>
  <si>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</si>
  <si>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</si>
  <si>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</si>
  <si>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</si>
  <si>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</si>
  <si>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</si>
  <si>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</si>
  <si>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</si>
  <si>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</si>
  <si>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</si>
  <si>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</si>
  <si>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</si>
  <si>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</si>
  <si>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</si>
  <si>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</si>
  <si>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</si>
  <si>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</si>
  <si>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</si>
  <si>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</si>
  <si>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</si>
  <si>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</si>
  <si>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</si>
  <si>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</si>
  <si>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</si>
  <si>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</si>
  <si>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</si>
  <si>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</si>
  <si>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</si>
  <si>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</si>
  <si>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</si>
  <si>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</si>
  <si>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</si>
  <si>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</si>
  <si>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</si>
  <si>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</si>
  <si>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</si>
  <si>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</si>
  <si>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</si>
  <si>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</si>
  <si>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</si>
  <si>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</si>
  <si>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</si>
  <si>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</si>
  <si>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</si>
  <si>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</si>
  <si>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</si>
  <si>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</si>
  <si>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</si>
  <si>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</si>
  <si>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</si>
  <si>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</si>
  <si>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</si>
  <si>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</si>
  <si>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</si>
  <si>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</si>
  <si>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</si>
  <si>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</si>
  <si>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</si>
  <si>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</si>
  <si>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</si>
  <si>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</si>
  <si>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</si>
  <si>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</si>
  <si>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</si>
  <si>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</si>
  <si>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</si>
  <si>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</si>
  <si>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</si>
  <si>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</si>
  <si>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</si>
  <si>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</si>
  <si>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</si>
  <si>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</si>
  <si>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</si>
  <si>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</si>
  <si>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</si>
  <si>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</si>
  <si>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</si>
  <si>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</si>
  <si>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</si>
  <si>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</si>
  <si>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</si>
  <si>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</si>
  <si>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</si>
  <si>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</si>
  <si>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</si>
  <si>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</si>
  <si>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</si>
  <si>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</si>
  <si>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</si>
  <si>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</si>
  <si>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</si>
  <si>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</si>
  <si>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</si>
  <si>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</si>
  <si>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</si>
  <si>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</si>
  <si>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</si>
  <si>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</si>
  <si>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</si>
  <si>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</si>
  <si>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</si>
  <si>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</si>
  <si>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</si>
  <si>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</si>
  <si>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</si>
  <si>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</si>
  <si>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</si>
  <si>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</si>
  <si>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</si>
  <si>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</si>
  <si>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</si>
  <si>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</si>
  <si>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</si>
  <si>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</si>
  <si>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</si>
  <si>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</si>
  <si>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</si>
  <si>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</si>
  <si>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</si>
  <si>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</si>
  <si>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</si>
  <si>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</si>
  <si>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</si>
  <si>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</si>
  <si>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</si>
  <si>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</si>
  <si>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</si>
  <si>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</si>
  <si>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</si>
  <si>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</si>
  <si>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</si>
  <si>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</si>
  <si>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</si>
  <si>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</si>
  <si>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</si>
  <si>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</si>
  <si>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</si>
  <si>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</si>
  <si>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</si>
  <si>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</si>
  <si>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</si>
  <si>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</si>
  <si>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</si>
  <si>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</si>
  <si>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</si>
  <si>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</si>
  <si>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</si>
  <si>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</si>
  <si>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</si>
  <si>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</si>
  <si>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</si>
  <si>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</si>
  <si>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</si>
  <si>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</si>
  <si>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</si>
  <si>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</si>
  <si>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</si>
  <si>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</si>
  <si>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</si>
  <si>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</si>
  <si>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</si>
  <si>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</si>
  <si>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</si>
  <si>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</si>
  <si>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</si>
  <si>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</si>
  <si>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</si>
  <si>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</si>
  <si>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</si>
  <si>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</si>
  <si>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</si>
  <si>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</si>
  <si>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</si>
  <si>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</si>
  <si>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</si>
  <si>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</si>
  <si>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</si>
  <si>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</si>
  <si>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</si>
  <si>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</si>
  <si>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</si>
  <si>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Антикоагулянт цитрату декстрози розчин Ф(АЦД)пакети 500 мл. </t>
  </si>
  <si>
    <t>шт.</t>
  </si>
  <si>
    <t>82,67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</si>
  <si>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</si>
  <si>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</si>
  <si>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</si>
  <si>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</si>
  <si>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Вімізин 5 мл </t>
  </si>
  <si>
    <t xml:space="preserve">Витратні матеріали для автоматичного цитаферезу типу"Амікус" або еквівалент </t>
  </si>
  <si>
    <t>4854,68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</si>
  <si>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</si>
  <si>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</si>
  <si>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</si>
  <si>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</si>
  <si>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</si>
  <si>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</si>
  <si>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</si>
  <si>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</si>
  <si>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Екворал  капсули по 25 мг № ТР-21 10.04.18р. </t>
  </si>
  <si>
    <t>капс</t>
  </si>
  <si>
    <t>5,45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</si>
  <si>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</si>
  <si>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</si>
  <si>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</si>
  <si>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</si>
  <si>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</si>
  <si>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</si>
  <si>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</si>
  <si>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</si>
  <si>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</si>
  <si>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</si>
  <si>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</si>
  <si>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</si>
  <si>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</si>
  <si>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</si>
  <si>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</si>
  <si>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</si>
  <si>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</si>
  <si>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</si>
  <si>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</si>
  <si>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</si>
  <si>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</si>
  <si>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</si>
  <si>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</si>
  <si>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</si>
  <si>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</si>
  <si>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</si>
  <si>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</si>
  <si>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Протез для дистального відділу стегнової кістки </t>
  </si>
  <si>
    <t>565498,43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</si>
  <si>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</si>
  <si>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</si>
  <si>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</si>
  <si>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</si>
  <si>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</si>
  <si>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</si>
  <si>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</si>
  <si>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</si>
  <si>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</si>
  <si>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</si>
  <si>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</si>
  <si>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</si>
  <si>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</si>
  <si>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</si>
  <si>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</si>
  <si>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</si>
  <si>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</si>
  <si>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</si>
  <si>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</si>
  <si>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</si>
  <si>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</si>
  <si>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Бетфер-1а ПЛЮС, роз..д/ін по (6млн.МО) № РС-58 від 08.01.19 </t>
  </si>
  <si>
    <t>1259,05</t>
  </si>
  <si>
    <t xml:space="preserve">Копаксон  40мг/мл по 1мл  шприці (№рс-79  від 11.02.19) </t>
  </si>
  <si>
    <t>шпр-ручка</t>
  </si>
  <si>
    <t>998,39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</si>
  <si>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</si>
  <si>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</si>
  <si>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</si>
  <si>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</si>
  <si>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</si>
  <si>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</si>
  <si>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</si>
  <si>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</si>
  <si>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</si>
  <si>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03.07.2019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</si>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</sst>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8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383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381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382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9</v>
      </c>
      <c r="F9" s="74">
        <v>110853.99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4" si="0">E9</f>
        <v>9</v>
      </c>
      <c r="O9" s="25">
        <f t="shared" si="0"/>
        <v>110853.99</v>
      </c>
    </row>
    <row r="10" spans="1:16" s="26" customFormat="1" ht="26.4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10</v>
      </c>
      <c r="F10" s="74">
        <v>826.7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10</v>
      </c>
      <c r="O10" s="25">
        <f t="shared" si="0"/>
        <v>826.7</v>
      </c>
    </row>
    <row r="11" spans="1:16" s="26" customFormat="1" ht="26.4" x14ac:dyDescent="0.25">
      <c r="A11" s="70">
        <v>3</v>
      </c>
      <c r="B11" s="72" t="s">
        <v>300</v>
      </c>
      <c r="C11" s="73" t="s">
        <v>295</v>
      </c>
      <c r="D11" s="74" t="s">
        <v>301</v>
      </c>
      <c r="E11" s="75">
        <v>14</v>
      </c>
      <c r="F11" s="74">
        <v>22000.86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14</v>
      </c>
      <c r="O11" s="25">
        <f t="shared" si="0"/>
        <v>22000.86</v>
      </c>
    </row>
    <row r="12" spans="1:16" s="26" customFormat="1" ht="26.4" x14ac:dyDescent="0.25">
      <c r="A12" s="70">
        <v>4</v>
      </c>
      <c r="B12" s="72" t="s">
        <v>302</v>
      </c>
      <c r="C12" s="73" t="s">
        <v>298</v>
      </c>
      <c r="D12" s="74" t="s">
        <v>303</v>
      </c>
      <c r="E12" s="75">
        <v>60</v>
      </c>
      <c r="F12" s="74">
        <v>8931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60</v>
      </c>
      <c r="O12" s="25">
        <f t="shared" si="0"/>
        <v>8931</v>
      </c>
    </row>
    <row r="13" spans="1:16" s="26" customFormat="1" ht="13.2" x14ac:dyDescent="0.25">
      <c r="A13" s="70">
        <v>5</v>
      </c>
      <c r="B13" s="72" t="s">
        <v>304</v>
      </c>
      <c r="C13" s="73" t="s">
        <v>295</v>
      </c>
      <c r="D13" s="74">
        <v>24915</v>
      </c>
      <c r="E13" s="75">
        <v>120</v>
      </c>
      <c r="F13" s="74">
        <v>2989800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120</v>
      </c>
      <c r="O13" s="25">
        <f t="shared" si="0"/>
        <v>2989800</v>
      </c>
    </row>
    <row r="14" spans="1:16" s="26" customFormat="1" ht="26.4" x14ac:dyDescent="0.25">
      <c r="A14" s="70">
        <v>6</v>
      </c>
      <c r="B14" s="72" t="s">
        <v>305</v>
      </c>
      <c r="C14" s="73" t="s">
        <v>298</v>
      </c>
      <c r="D14" s="74" t="s">
        <v>306</v>
      </c>
      <c r="E14" s="75">
        <v>10</v>
      </c>
      <c r="F14" s="74">
        <v>48546.8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48546.8</v>
      </c>
    </row>
    <row r="15" spans="1:16" s="17" customFormat="1" ht="13.5" customHeight="1" thickBot="1" x14ac:dyDescent="0.3"/>
    <row r="16" spans="1:16" s="17" customFormat="1" ht="26.25" customHeight="1" x14ac:dyDescent="0.25">
      <c r="A16" s="92" t="s">
        <v>139</v>
      </c>
      <c r="B16" s="86" t="s">
        <v>32</v>
      </c>
      <c r="C16" s="97" t="s">
        <v>141</v>
      </c>
      <c r="D16" s="86" t="s">
        <v>142</v>
      </c>
      <c r="E16" s="86" t="s">
        <v>382</v>
      </c>
      <c r="F16" s="86"/>
      <c r="G16" s="87" t="s">
        <v>146</v>
      </c>
    </row>
    <row r="17" spans="1:15" s="17" customFormat="1" ht="12.75" customHeight="1" x14ac:dyDescent="0.25">
      <c r="A17" s="93"/>
      <c r="B17" s="95"/>
      <c r="C17" s="98"/>
      <c r="D17" s="95"/>
      <c r="E17" s="90" t="s">
        <v>147</v>
      </c>
      <c r="F17" s="90" t="s">
        <v>148</v>
      </c>
      <c r="G17" s="88"/>
    </row>
    <row r="18" spans="1:15" s="17" customFormat="1" ht="13.5" customHeight="1" thickBot="1" x14ac:dyDescent="0.3">
      <c r="A18" s="94"/>
      <c r="B18" s="96"/>
      <c r="C18" s="99"/>
      <c r="D18" s="96"/>
      <c r="E18" s="91"/>
      <c r="F18" s="91"/>
      <c r="G18" s="89"/>
    </row>
    <row r="19" spans="1:15" s="26" customFormat="1" ht="66" x14ac:dyDescent="0.25">
      <c r="A19" s="70">
        <v>7</v>
      </c>
      <c r="B19" s="72" t="s">
        <v>307</v>
      </c>
      <c r="C19" s="73" t="s">
        <v>298</v>
      </c>
      <c r="D19" s="74" t="s">
        <v>308</v>
      </c>
      <c r="E19" s="75">
        <v>85</v>
      </c>
      <c r="F19" s="74">
        <v>15113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ref="N19:O21" si="1">E19</f>
        <v>85</v>
      </c>
      <c r="O19" s="25">
        <f t="shared" si="1"/>
        <v>15113</v>
      </c>
    </row>
    <row r="20" spans="1:15" s="26" customFormat="1" ht="66" x14ac:dyDescent="0.25">
      <c r="A20" s="70">
        <v>8</v>
      </c>
      <c r="B20" s="72" t="s">
        <v>309</v>
      </c>
      <c r="C20" s="73" t="s">
        <v>298</v>
      </c>
      <c r="D20" s="74" t="s">
        <v>308</v>
      </c>
      <c r="E20" s="75">
        <v>250</v>
      </c>
      <c r="F20" s="74">
        <v>44450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250</v>
      </c>
      <c r="O20" s="25">
        <f t="shared" si="1"/>
        <v>44450</v>
      </c>
    </row>
    <row r="21" spans="1:15" s="26" customFormat="1" ht="66" x14ac:dyDescent="0.25">
      <c r="A21" s="70">
        <v>9</v>
      </c>
      <c r="B21" s="72" t="s">
        <v>310</v>
      </c>
      <c r="C21" s="73" t="s">
        <v>298</v>
      </c>
      <c r="D21" s="74" t="s">
        <v>308</v>
      </c>
      <c r="E21" s="75">
        <v>15</v>
      </c>
      <c r="F21" s="74">
        <v>2667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15</v>
      </c>
      <c r="O21" s="25">
        <f t="shared" si="1"/>
        <v>2667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382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66" x14ac:dyDescent="0.25">
      <c r="A26" s="70">
        <v>10</v>
      </c>
      <c r="B26" s="72" t="s">
        <v>311</v>
      </c>
      <c r="C26" s="73" t="s">
        <v>298</v>
      </c>
      <c r="D26" s="74" t="s">
        <v>308</v>
      </c>
      <c r="E26" s="75">
        <v>115</v>
      </c>
      <c r="F26" s="74">
        <v>20447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O29" si="2">E26</f>
        <v>115</v>
      </c>
      <c r="O26" s="25">
        <f t="shared" si="2"/>
        <v>20447</v>
      </c>
    </row>
    <row r="27" spans="1:15" s="26" customFormat="1" ht="66" x14ac:dyDescent="0.25">
      <c r="A27" s="70">
        <v>11</v>
      </c>
      <c r="B27" s="72" t="s">
        <v>312</v>
      </c>
      <c r="C27" s="73" t="s">
        <v>298</v>
      </c>
      <c r="D27" s="74" t="s">
        <v>308</v>
      </c>
      <c r="E27" s="75">
        <v>115</v>
      </c>
      <c r="F27" s="74">
        <v>20447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115</v>
      </c>
      <c r="O27" s="25">
        <f t="shared" si="2"/>
        <v>20447</v>
      </c>
    </row>
    <row r="28" spans="1:15" s="26" customFormat="1" ht="66" x14ac:dyDescent="0.25">
      <c r="A28" s="70">
        <v>12</v>
      </c>
      <c r="B28" s="72" t="s">
        <v>313</v>
      </c>
      <c r="C28" s="73" t="s">
        <v>298</v>
      </c>
      <c r="D28" s="74" t="s">
        <v>308</v>
      </c>
      <c r="E28" s="75">
        <v>240</v>
      </c>
      <c r="F28" s="74">
        <v>42672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240</v>
      </c>
      <c r="O28" s="25">
        <f t="shared" si="2"/>
        <v>42672</v>
      </c>
    </row>
    <row r="29" spans="1:15" s="26" customFormat="1" ht="66" x14ac:dyDescent="0.25">
      <c r="A29" s="70">
        <v>13</v>
      </c>
      <c r="B29" s="72" t="s">
        <v>314</v>
      </c>
      <c r="C29" s="73" t="s">
        <v>298</v>
      </c>
      <c r="D29" s="74" t="s">
        <v>308</v>
      </c>
      <c r="E29" s="75">
        <v>155</v>
      </c>
      <c r="F29" s="74">
        <v>27559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155</v>
      </c>
      <c r="O29" s="25">
        <f t="shared" si="2"/>
        <v>27559</v>
      </c>
    </row>
    <row r="30" spans="1:15" s="17" customFormat="1" ht="13.5" customHeight="1" thickBot="1" x14ac:dyDescent="0.3"/>
    <row r="31" spans="1:15" s="17" customFormat="1" ht="26.25" customHeight="1" x14ac:dyDescent="0.25">
      <c r="A31" s="92" t="s">
        <v>139</v>
      </c>
      <c r="B31" s="86" t="s">
        <v>32</v>
      </c>
      <c r="C31" s="97" t="s">
        <v>141</v>
      </c>
      <c r="D31" s="86" t="s">
        <v>142</v>
      </c>
      <c r="E31" s="86" t="s">
        <v>382</v>
      </c>
      <c r="F31" s="86"/>
      <c r="G31" s="87" t="s">
        <v>146</v>
      </c>
    </row>
    <row r="32" spans="1:15" s="17" customFormat="1" ht="12.75" customHeight="1" x14ac:dyDescent="0.25">
      <c r="A32" s="93"/>
      <c r="B32" s="95"/>
      <c r="C32" s="98"/>
      <c r="D32" s="95"/>
      <c r="E32" s="90" t="s">
        <v>147</v>
      </c>
      <c r="F32" s="90" t="s">
        <v>148</v>
      </c>
      <c r="G32" s="88"/>
    </row>
    <row r="33" spans="1:15" s="17" customFormat="1" ht="13.5" customHeight="1" thickBot="1" x14ac:dyDescent="0.3">
      <c r="A33" s="94"/>
      <c r="B33" s="96"/>
      <c r="C33" s="99"/>
      <c r="D33" s="96"/>
      <c r="E33" s="91"/>
      <c r="F33" s="91"/>
      <c r="G33" s="89"/>
    </row>
    <row r="34" spans="1:15" s="26" customFormat="1" ht="26.4" x14ac:dyDescent="0.25">
      <c r="A34" s="70">
        <v>14</v>
      </c>
      <c r="B34" s="72" t="s">
        <v>315</v>
      </c>
      <c r="C34" s="73" t="s">
        <v>316</v>
      </c>
      <c r="D34" s="74" t="s">
        <v>317</v>
      </c>
      <c r="E34" s="75"/>
      <c r="F34" s="74">
        <v>0.01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ref="N34:O40" si="3">E34</f>
        <v>0</v>
      </c>
      <c r="O34" s="25">
        <f t="shared" si="3"/>
        <v>0.01</v>
      </c>
    </row>
    <row r="35" spans="1:15" s="26" customFormat="1" ht="39.6" x14ac:dyDescent="0.25">
      <c r="A35" s="70">
        <v>15</v>
      </c>
      <c r="B35" s="72" t="s">
        <v>318</v>
      </c>
      <c r="C35" s="73" t="s">
        <v>316</v>
      </c>
      <c r="D35" s="74" t="s">
        <v>319</v>
      </c>
      <c r="E35" s="75">
        <v>1150</v>
      </c>
      <c r="F35" s="74">
        <v>19048.850000000002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1150</v>
      </c>
      <c r="O35" s="25">
        <f t="shared" si="3"/>
        <v>19048.850000000002</v>
      </c>
    </row>
    <row r="36" spans="1:15" s="26" customFormat="1" ht="39.6" x14ac:dyDescent="0.25">
      <c r="A36" s="70">
        <v>16</v>
      </c>
      <c r="B36" s="72" t="s">
        <v>320</v>
      </c>
      <c r="C36" s="73" t="s">
        <v>316</v>
      </c>
      <c r="D36" s="74" t="s">
        <v>321</v>
      </c>
      <c r="E36" s="75">
        <v>8650</v>
      </c>
      <c r="F36" s="74">
        <v>49683.87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8650</v>
      </c>
      <c r="O36" s="25">
        <f t="shared" si="3"/>
        <v>49683.87</v>
      </c>
    </row>
    <row r="37" spans="1:15" s="26" customFormat="1" ht="39.6" x14ac:dyDescent="0.25">
      <c r="A37" s="70">
        <v>17</v>
      </c>
      <c r="B37" s="72" t="s">
        <v>322</v>
      </c>
      <c r="C37" s="73" t="s">
        <v>316</v>
      </c>
      <c r="D37" s="74" t="s">
        <v>323</v>
      </c>
      <c r="E37" s="75">
        <v>8800</v>
      </c>
      <c r="F37" s="74">
        <v>79993.760000000009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8800</v>
      </c>
      <c r="O37" s="25">
        <f t="shared" si="3"/>
        <v>79993.760000000009</v>
      </c>
    </row>
    <row r="38" spans="1:15" s="26" customFormat="1" ht="66" x14ac:dyDescent="0.25">
      <c r="A38" s="70">
        <v>18</v>
      </c>
      <c r="B38" s="72" t="s">
        <v>324</v>
      </c>
      <c r="C38" s="73" t="s">
        <v>298</v>
      </c>
      <c r="D38" s="74" t="s">
        <v>325</v>
      </c>
      <c r="E38" s="75">
        <v>1</v>
      </c>
      <c r="F38" s="74">
        <v>2032.0200000000002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1</v>
      </c>
      <c r="O38" s="25">
        <f t="shared" si="3"/>
        <v>2032.0200000000002</v>
      </c>
    </row>
    <row r="39" spans="1:15" s="26" customFormat="1" ht="26.4" x14ac:dyDescent="0.25">
      <c r="A39" s="70">
        <v>19</v>
      </c>
      <c r="B39" s="72" t="s">
        <v>326</v>
      </c>
      <c r="C39" s="73" t="s">
        <v>327</v>
      </c>
      <c r="D39" s="74" t="s">
        <v>328</v>
      </c>
      <c r="E39" s="75">
        <v>110</v>
      </c>
      <c r="F39" s="74">
        <v>16960.900000000001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110</v>
      </c>
      <c r="O39" s="25">
        <f t="shared" si="3"/>
        <v>16960.900000000001</v>
      </c>
    </row>
    <row r="40" spans="1:15" s="26" customFormat="1" ht="26.4" x14ac:dyDescent="0.25">
      <c r="A40" s="70">
        <v>20</v>
      </c>
      <c r="B40" s="72" t="s">
        <v>329</v>
      </c>
      <c r="C40" s="73" t="s">
        <v>298</v>
      </c>
      <c r="D40" s="74" t="s">
        <v>330</v>
      </c>
      <c r="E40" s="75">
        <v>430</v>
      </c>
      <c r="F40" s="74">
        <v>4975.1000000000004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430</v>
      </c>
      <c r="O40" s="25">
        <f t="shared" si="3"/>
        <v>4975.1000000000004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86" t="s">
        <v>32</v>
      </c>
      <c r="C42" s="97" t="s">
        <v>141</v>
      </c>
      <c r="D42" s="86" t="s">
        <v>142</v>
      </c>
      <c r="E42" s="86" t="s">
        <v>382</v>
      </c>
      <c r="F42" s="86"/>
      <c r="G42" s="87" t="s">
        <v>146</v>
      </c>
    </row>
    <row r="43" spans="1:15" s="17" customFormat="1" ht="12.75" customHeight="1" x14ac:dyDescent="0.25">
      <c r="A43" s="93"/>
      <c r="B43" s="95"/>
      <c r="C43" s="98"/>
      <c r="D43" s="95"/>
      <c r="E43" s="90" t="s">
        <v>147</v>
      </c>
      <c r="F43" s="90" t="s">
        <v>148</v>
      </c>
      <c r="G43" s="88"/>
    </row>
    <row r="44" spans="1:15" s="17" customFormat="1" ht="13.5" customHeight="1" thickBot="1" x14ac:dyDescent="0.3">
      <c r="A44" s="94"/>
      <c r="B44" s="96"/>
      <c r="C44" s="99"/>
      <c r="D44" s="96"/>
      <c r="E44" s="91"/>
      <c r="F44" s="91"/>
      <c r="G44" s="89"/>
    </row>
    <row r="45" spans="1:15" s="26" customFormat="1" ht="26.4" x14ac:dyDescent="0.25">
      <c r="A45" s="70">
        <v>21</v>
      </c>
      <c r="B45" s="72" t="s">
        <v>331</v>
      </c>
      <c r="C45" s="73" t="s">
        <v>298</v>
      </c>
      <c r="D45" s="74" t="s">
        <v>330</v>
      </c>
      <c r="E45" s="75">
        <v>544</v>
      </c>
      <c r="F45" s="74">
        <v>6294.08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N55" si="4">E45</f>
        <v>544</v>
      </c>
      <c r="O45" s="25">
        <f t="shared" ref="O45:O55" si="5">F45</f>
        <v>6294.08</v>
      </c>
    </row>
    <row r="46" spans="1:15" s="26" customFormat="1" ht="39.6" x14ac:dyDescent="0.25">
      <c r="A46" s="70">
        <v>22</v>
      </c>
      <c r="B46" s="72" t="s">
        <v>332</v>
      </c>
      <c r="C46" s="73" t="s">
        <v>298</v>
      </c>
      <c r="D46" s="74" t="s">
        <v>333</v>
      </c>
      <c r="E46" s="75">
        <v>6</v>
      </c>
      <c r="F46" s="74">
        <v>5239.2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6</v>
      </c>
      <c r="O46" s="25">
        <f t="shared" si="5"/>
        <v>5239.2</v>
      </c>
    </row>
    <row r="47" spans="1:15" s="26" customFormat="1" ht="39.6" x14ac:dyDescent="0.25">
      <c r="A47" s="70">
        <v>23</v>
      </c>
      <c r="B47" s="72" t="s">
        <v>334</v>
      </c>
      <c r="C47" s="73" t="s">
        <v>327</v>
      </c>
      <c r="D47" s="74" t="s">
        <v>335</v>
      </c>
      <c r="E47" s="75">
        <v>30</v>
      </c>
      <c r="F47" s="74">
        <v>34780.200000000004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30</v>
      </c>
      <c r="O47" s="25">
        <f t="shared" si="5"/>
        <v>34780.200000000004</v>
      </c>
    </row>
    <row r="48" spans="1:15" s="26" customFormat="1" ht="39.6" x14ac:dyDescent="0.25">
      <c r="A48" s="70">
        <v>24</v>
      </c>
      <c r="B48" s="72" t="s">
        <v>336</v>
      </c>
      <c r="C48" s="73" t="s">
        <v>327</v>
      </c>
      <c r="D48" s="74" t="s">
        <v>337</v>
      </c>
      <c r="E48" s="75">
        <v>18</v>
      </c>
      <c r="F48" s="74">
        <v>21901.68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18</v>
      </c>
      <c r="O48" s="25">
        <f t="shared" si="5"/>
        <v>21901.68</v>
      </c>
    </row>
    <row r="49" spans="1:15" s="26" customFormat="1" ht="26.4" x14ac:dyDescent="0.25">
      <c r="A49" s="70">
        <v>25</v>
      </c>
      <c r="B49" s="72" t="s">
        <v>338</v>
      </c>
      <c r="C49" s="73" t="s">
        <v>316</v>
      </c>
      <c r="D49" s="74" t="s">
        <v>339</v>
      </c>
      <c r="E49" s="75">
        <v>5300</v>
      </c>
      <c r="F49" s="74">
        <v>18373.490000000002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5300</v>
      </c>
      <c r="O49" s="25">
        <f t="shared" si="5"/>
        <v>18373.490000000002</v>
      </c>
    </row>
    <row r="50" spans="1:15" s="26" customFormat="1" ht="39.6" x14ac:dyDescent="0.25">
      <c r="A50" s="70">
        <v>26</v>
      </c>
      <c r="B50" s="72" t="s">
        <v>340</v>
      </c>
      <c r="C50" s="73" t="s">
        <v>341</v>
      </c>
      <c r="D50" s="74" t="s">
        <v>342</v>
      </c>
      <c r="E50" s="75">
        <v>1</v>
      </c>
      <c r="F50" s="74">
        <v>411408.26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</v>
      </c>
      <c r="O50" s="25">
        <f t="shared" si="5"/>
        <v>411408.26</v>
      </c>
    </row>
    <row r="51" spans="1:15" s="26" customFormat="1" ht="13.2" x14ac:dyDescent="0.25">
      <c r="A51" s="70">
        <v>27</v>
      </c>
      <c r="B51" s="72" t="s">
        <v>343</v>
      </c>
      <c r="C51" s="73" t="s">
        <v>298</v>
      </c>
      <c r="D51" s="74" t="s">
        <v>344</v>
      </c>
      <c r="E51" s="75">
        <v>20</v>
      </c>
      <c r="F51" s="74">
        <v>258.40000000000003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20</v>
      </c>
      <c r="O51" s="25">
        <f t="shared" si="5"/>
        <v>258.40000000000003</v>
      </c>
    </row>
    <row r="52" spans="1:15" s="26" customFormat="1" ht="26.4" x14ac:dyDescent="0.25">
      <c r="A52" s="70">
        <v>28</v>
      </c>
      <c r="B52" s="72" t="s">
        <v>345</v>
      </c>
      <c r="C52" s="73" t="s">
        <v>298</v>
      </c>
      <c r="D52" s="74" t="s">
        <v>346</v>
      </c>
      <c r="E52" s="75">
        <v>1</v>
      </c>
      <c r="F52" s="74">
        <v>565498.43000000005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</v>
      </c>
      <c r="O52" s="25">
        <f t="shared" si="5"/>
        <v>565498.43000000005</v>
      </c>
    </row>
    <row r="53" spans="1:15" s="26" customFormat="1" ht="13.2" x14ac:dyDescent="0.25">
      <c r="A53" s="70">
        <v>29</v>
      </c>
      <c r="B53" s="72" t="s">
        <v>347</v>
      </c>
      <c r="C53" s="73" t="s">
        <v>295</v>
      </c>
      <c r="D53" s="74" t="s">
        <v>348</v>
      </c>
      <c r="E53" s="75">
        <v>3</v>
      </c>
      <c r="F53" s="74">
        <v>3681.9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3</v>
      </c>
      <c r="O53" s="25">
        <f t="shared" si="5"/>
        <v>3681.9</v>
      </c>
    </row>
    <row r="54" spans="1:15" s="26" customFormat="1" ht="26.4" x14ac:dyDescent="0.25">
      <c r="A54" s="70">
        <v>30</v>
      </c>
      <c r="B54" s="72" t="s">
        <v>349</v>
      </c>
      <c r="C54" s="73" t="s">
        <v>316</v>
      </c>
      <c r="D54" s="74" t="s">
        <v>350</v>
      </c>
      <c r="E54" s="75">
        <v>5931</v>
      </c>
      <c r="F54" s="74">
        <v>76017.63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5931</v>
      </c>
      <c r="O54" s="25">
        <f t="shared" si="5"/>
        <v>76017.63</v>
      </c>
    </row>
    <row r="55" spans="1:15" s="26" customFormat="1" ht="26.4" x14ac:dyDescent="0.25">
      <c r="A55" s="70">
        <v>31</v>
      </c>
      <c r="B55" s="72" t="s">
        <v>351</v>
      </c>
      <c r="C55" s="73" t="s">
        <v>316</v>
      </c>
      <c r="D55" s="74" t="s">
        <v>352</v>
      </c>
      <c r="E55" s="75">
        <v>2413</v>
      </c>
      <c r="F55" s="74">
        <v>137456.14000000001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2413</v>
      </c>
      <c r="O55" s="25">
        <f t="shared" si="5"/>
        <v>137456.14000000001</v>
      </c>
    </row>
    <row r="56" spans="1:15" s="17" customFormat="1" ht="13.5" customHeight="1" thickBot="1" x14ac:dyDescent="0.3"/>
    <row r="57" spans="1:15" s="17" customFormat="1" ht="26.25" customHeight="1" x14ac:dyDescent="0.25">
      <c r="A57" s="92" t="s">
        <v>139</v>
      </c>
      <c r="B57" s="86" t="s">
        <v>32</v>
      </c>
      <c r="C57" s="97" t="s">
        <v>141</v>
      </c>
      <c r="D57" s="86" t="s">
        <v>142</v>
      </c>
      <c r="E57" s="86" t="s">
        <v>382</v>
      </c>
      <c r="F57" s="86"/>
      <c r="G57" s="87" t="s">
        <v>146</v>
      </c>
    </row>
    <row r="58" spans="1:15" s="17" customFormat="1" ht="12.75" customHeight="1" x14ac:dyDescent="0.25">
      <c r="A58" s="93"/>
      <c r="B58" s="95"/>
      <c r="C58" s="98"/>
      <c r="D58" s="95"/>
      <c r="E58" s="90" t="s">
        <v>147</v>
      </c>
      <c r="F58" s="90" t="s">
        <v>148</v>
      </c>
      <c r="G58" s="88"/>
    </row>
    <row r="59" spans="1:15" s="17" customFormat="1" ht="13.5" customHeight="1" thickBot="1" x14ac:dyDescent="0.3">
      <c r="A59" s="94"/>
      <c r="B59" s="96"/>
      <c r="C59" s="99"/>
      <c r="D59" s="96"/>
      <c r="E59" s="91"/>
      <c r="F59" s="91"/>
      <c r="G59" s="89"/>
    </row>
    <row r="60" spans="1:15" s="26" customFormat="1" ht="26.4" x14ac:dyDescent="0.25">
      <c r="A60" s="70">
        <v>32</v>
      </c>
      <c r="B60" s="72" t="s">
        <v>353</v>
      </c>
      <c r="C60" s="73" t="s">
        <v>316</v>
      </c>
      <c r="D60" s="74" t="s">
        <v>354</v>
      </c>
      <c r="E60" s="75">
        <v>120</v>
      </c>
      <c r="F60" s="74">
        <v>716.44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ref="N60:O63" si="6">E60</f>
        <v>120</v>
      </c>
      <c r="O60" s="25">
        <f t="shared" si="6"/>
        <v>716.44</v>
      </c>
    </row>
    <row r="61" spans="1:15" s="26" customFormat="1" ht="26.4" x14ac:dyDescent="0.25">
      <c r="A61" s="70">
        <v>33</v>
      </c>
      <c r="B61" s="72" t="s">
        <v>355</v>
      </c>
      <c r="C61" s="73" t="s">
        <v>316</v>
      </c>
      <c r="D61" s="74" t="s">
        <v>356</v>
      </c>
      <c r="E61" s="75">
        <v>236</v>
      </c>
      <c r="F61" s="74">
        <v>1478.8200000000002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6"/>
        <v>236</v>
      </c>
      <c r="O61" s="25">
        <f t="shared" si="6"/>
        <v>1478.8200000000002</v>
      </c>
    </row>
    <row r="62" spans="1:15" s="26" customFormat="1" ht="26.4" x14ac:dyDescent="0.25">
      <c r="A62" s="70">
        <v>34</v>
      </c>
      <c r="B62" s="72" t="s">
        <v>357</v>
      </c>
      <c r="C62" s="73" t="s">
        <v>316</v>
      </c>
      <c r="D62" s="74" t="s">
        <v>358</v>
      </c>
      <c r="E62" s="75">
        <v>1380</v>
      </c>
      <c r="F62" s="74">
        <v>16852.79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1380</v>
      </c>
      <c r="O62" s="25">
        <f t="shared" si="6"/>
        <v>16852.79</v>
      </c>
    </row>
    <row r="63" spans="1:15" s="26" customFormat="1" ht="27" thickBot="1" x14ac:dyDescent="0.3">
      <c r="A63" s="70">
        <v>35</v>
      </c>
      <c r="B63" s="72" t="s">
        <v>359</v>
      </c>
      <c r="C63" s="73" t="s">
        <v>316</v>
      </c>
      <c r="D63" s="74" t="s">
        <v>360</v>
      </c>
      <c r="E63" s="75">
        <v>600</v>
      </c>
      <c r="F63" s="74">
        <v>32565.800000000003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600</v>
      </c>
      <c r="O63" s="25">
        <f t="shared" si="6"/>
        <v>32565.800000000003</v>
      </c>
    </row>
    <row r="64" spans="1:15" s="17" customFormat="1" ht="13.8" thickBot="1" x14ac:dyDescent="0.3">
      <c r="A64" s="27"/>
      <c r="B64" s="29"/>
      <c r="C64" s="29"/>
      <c r="D64" s="30"/>
      <c r="E64" s="31">
        <f>SUM(Лист1!N4:N63)</f>
        <v>36942</v>
      </c>
      <c r="F64" s="32">
        <f>SUM(Лист1!O4:O63)</f>
        <v>4859532.120000001</v>
      </c>
      <c r="G64" s="33"/>
    </row>
    <row r="65" spans="1:16" s="24" customFormat="1" ht="15" customHeight="1" thickBot="1" x14ac:dyDescent="0.3">
      <c r="A65" s="85" t="s">
        <v>361</v>
      </c>
      <c r="B65" s="21"/>
      <c r="C65" s="21"/>
      <c r="D65" s="21"/>
      <c r="E65" s="22"/>
      <c r="F65" s="21"/>
      <c r="G65" s="23"/>
    </row>
    <row r="66" spans="1:16" s="24" customFormat="1" ht="15" hidden="1" customHeight="1" thickBot="1" x14ac:dyDescent="0.3">
      <c r="A66" s="79"/>
      <c r="B66" s="80"/>
      <c r="C66" s="80"/>
      <c r="D66" s="80"/>
      <c r="E66" s="81"/>
      <c r="F66" s="80"/>
      <c r="G66" s="82"/>
      <c r="P66" s="24" t="s">
        <v>293</v>
      </c>
    </row>
    <row r="67" spans="1:16" s="26" customFormat="1" ht="26.4" x14ac:dyDescent="0.25">
      <c r="A67" s="70">
        <v>1</v>
      </c>
      <c r="B67" s="72" t="s">
        <v>362</v>
      </c>
      <c r="C67" s="73" t="s">
        <v>363</v>
      </c>
      <c r="D67" s="74" t="s">
        <v>364</v>
      </c>
      <c r="E67" s="75">
        <v>700</v>
      </c>
      <c r="F67" s="74">
        <v>8621.6200000000008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O74" si="7">E67</f>
        <v>700</v>
      </c>
      <c r="O67" s="25">
        <f t="shared" si="7"/>
        <v>8621.6200000000008</v>
      </c>
    </row>
    <row r="68" spans="1:16" s="26" customFormat="1" ht="26.4" x14ac:dyDescent="0.25">
      <c r="A68" s="70">
        <v>2</v>
      </c>
      <c r="B68" s="72" t="s">
        <v>365</v>
      </c>
      <c r="C68" s="73" t="s">
        <v>366</v>
      </c>
      <c r="D68" s="74" t="s">
        <v>367</v>
      </c>
      <c r="E68" s="75">
        <v>810</v>
      </c>
      <c r="F68" s="74">
        <v>493450.92000000004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810</v>
      </c>
      <c r="O68" s="25">
        <f t="shared" si="7"/>
        <v>493450.92000000004</v>
      </c>
    </row>
    <row r="69" spans="1:16" s="26" customFormat="1" ht="26.4" x14ac:dyDescent="0.25">
      <c r="A69" s="70">
        <v>3</v>
      </c>
      <c r="B69" s="72" t="s">
        <v>368</v>
      </c>
      <c r="C69" s="73" t="s">
        <v>366</v>
      </c>
      <c r="D69" s="74" t="s">
        <v>369</v>
      </c>
      <c r="E69" s="75">
        <v>41</v>
      </c>
      <c r="F69" s="74">
        <v>51621.05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41</v>
      </c>
      <c r="O69" s="25">
        <f t="shared" si="7"/>
        <v>51621.05</v>
      </c>
    </row>
    <row r="70" spans="1:16" s="26" customFormat="1" ht="26.4" x14ac:dyDescent="0.25">
      <c r="A70" s="70">
        <v>4</v>
      </c>
      <c r="B70" s="72" t="s">
        <v>370</v>
      </c>
      <c r="C70" s="73" t="s">
        <v>371</v>
      </c>
      <c r="D70" s="74" t="s">
        <v>372</v>
      </c>
      <c r="E70" s="75">
        <v>201</v>
      </c>
      <c r="F70" s="74">
        <v>200676.84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201</v>
      </c>
      <c r="O70" s="25">
        <f t="shared" si="7"/>
        <v>200676.84</v>
      </c>
    </row>
    <row r="71" spans="1:16" s="26" customFormat="1" ht="26.4" x14ac:dyDescent="0.25">
      <c r="A71" s="70">
        <v>5</v>
      </c>
      <c r="B71" s="72" t="s">
        <v>373</v>
      </c>
      <c r="C71" s="73" t="s">
        <v>371</v>
      </c>
      <c r="D71" s="74" t="s">
        <v>374</v>
      </c>
      <c r="E71" s="75">
        <v>392</v>
      </c>
      <c r="F71" s="74">
        <v>176468.04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392</v>
      </c>
      <c r="O71" s="25">
        <f t="shared" si="7"/>
        <v>176468.04</v>
      </c>
    </row>
    <row r="72" spans="1:16" s="26" customFormat="1" ht="39.6" x14ac:dyDescent="0.25">
      <c r="A72" s="70">
        <v>6</v>
      </c>
      <c r="B72" s="72" t="s">
        <v>375</v>
      </c>
      <c r="C72" s="73" t="s">
        <v>327</v>
      </c>
      <c r="D72" s="74" t="s">
        <v>376</v>
      </c>
      <c r="E72" s="75">
        <v>435</v>
      </c>
      <c r="F72" s="74">
        <v>448480.65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435</v>
      </c>
      <c r="O72" s="25">
        <f t="shared" si="7"/>
        <v>448480.65</v>
      </c>
    </row>
    <row r="73" spans="1:16" s="26" customFormat="1" ht="26.4" x14ac:dyDescent="0.25">
      <c r="A73" s="70">
        <v>7</v>
      </c>
      <c r="B73" s="72" t="s">
        <v>377</v>
      </c>
      <c r="C73" s="73" t="s">
        <v>366</v>
      </c>
      <c r="D73" s="74" t="s">
        <v>378</v>
      </c>
      <c r="E73" s="75">
        <v>17</v>
      </c>
      <c r="F73" s="74">
        <v>8892.8700000000008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17</v>
      </c>
      <c r="O73" s="25">
        <f t="shared" si="7"/>
        <v>8892.8700000000008</v>
      </c>
    </row>
    <row r="74" spans="1:16" s="26" customFormat="1" ht="39.6" x14ac:dyDescent="0.25">
      <c r="A74" s="70">
        <v>8</v>
      </c>
      <c r="B74" s="72" t="s">
        <v>379</v>
      </c>
      <c r="C74" s="73" t="s">
        <v>298</v>
      </c>
      <c r="D74" s="74" t="s">
        <v>380</v>
      </c>
      <c r="E74" s="75">
        <v>5500</v>
      </c>
      <c r="F74" s="74">
        <v>11550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5500</v>
      </c>
      <c r="O74" s="25">
        <f t="shared" si="7"/>
        <v>11550</v>
      </c>
    </row>
    <row r="75" spans="1:16" s="17" customFormat="1" ht="13.5" customHeight="1" thickBot="1" x14ac:dyDescent="0.3"/>
    <row r="76" spans="1:16" s="17" customFormat="1" ht="26.25" customHeight="1" x14ac:dyDescent="0.25">
      <c r="A76" s="92" t="s">
        <v>139</v>
      </c>
      <c r="B76" s="86" t="s">
        <v>32</v>
      </c>
      <c r="C76" s="97" t="s">
        <v>141</v>
      </c>
      <c r="D76" s="86" t="s">
        <v>142</v>
      </c>
      <c r="E76" s="86" t="s">
        <v>382</v>
      </c>
      <c r="F76" s="86"/>
      <c r="G76" s="87" t="s">
        <v>146</v>
      </c>
    </row>
    <row r="77" spans="1:16" s="17" customFormat="1" ht="12.75" customHeight="1" x14ac:dyDescent="0.25">
      <c r="A77" s="93"/>
      <c r="B77" s="95"/>
      <c r="C77" s="98"/>
      <c r="D77" s="95"/>
      <c r="E77" s="90" t="s">
        <v>147</v>
      </c>
      <c r="F77" s="90" t="s">
        <v>148</v>
      </c>
      <c r="G77" s="88"/>
    </row>
    <row r="78" spans="1:16" s="17" customFormat="1" ht="13.5" customHeight="1" thickBot="1" x14ac:dyDescent="0.3">
      <c r="A78" s="94"/>
      <c r="B78" s="96"/>
      <c r="C78" s="99"/>
      <c r="D78" s="96"/>
      <c r="E78" s="91"/>
      <c r="F78" s="91"/>
      <c r="G78" s="89"/>
    </row>
    <row r="79" spans="1:16" s="17" customFormat="1" ht="13.8" thickBot="1" x14ac:dyDescent="0.3">
      <c r="A79" s="27"/>
      <c r="B79" s="29"/>
      <c r="C79" s="29"/>
      <c r="D79" s="30"/>
      <c r="E79" s="31">
        <f>SUM(Лист1!N65:N74)</f>
        <v>8096</v>
      </c>
      <c r="F79" s="32">
        <f>SUM(Лист1!O65:O74)</f>
        <v>1399761.9900000002</v>
      </c>
      <c r="G79" s="33"/>
    </row>
    <row r="80" spans="1:16" s="17" customFormat="1" ht="13.8" thickBot="1" x14ac:dyDescent="0.3">
      <c r="A80" s="35"/>
      <c r="B80" s="29"/>
      <c r="C80" s="29"/>
      <c r="D80" s="30"/>
      <c r="E80" s="31">
        <f>SUM(Лист1!N4:N79)</f>
        <v>45038</v>
      </c>
      <c r="F80" s="32">
        <f>SUM(Лист1!O4:O79)</f>
        <v>6259294.1100000013</v>
      </c>
      <c r="G80" s="33"/>
    </row>
    <row r="81" s="17" customFormat="1" ht="13.2" x14ac:dyDescent="0.25"/>
  </sheetData>
  <mergeCells count="56">
    <mergeCell ref="A4:A6"/>
    <mergeCell ref="B4:B6"/>
    <mergeCell ref="C4:C6"/>
    <mergeCell ref="F5:F6"/>
    <mergeCell ref="D4:D6"/>
    <mergeCell ref="E4:F4"/>
    <mergeCell ref="G4:G6"/>
    <mergeCell ref="E5:E6"/>
    <mergeCell ref="E16:F16"/>
    <mergeCell ref="G16:G18"/>
    <mergeCell ref="E17:E18"/>
    <mergeCell ref="F17:F18"/>
    <mergeCell ref="A16:A18"/>
    <mergeCell ref="B16:B18"/>
    <mergeCell ref="C16:C18"/>
    <mergeCell ref="D16:D18"/>
    <mergeCell ref="E23:F23"/>
    <mergeCell ref="G23:G25"/>
    <mergeCell ref="E24:E25"/>
    <mergeCell ref="F24:F25"/>
    <mergeCell ref="A23:A25"/>
    <mergeCell ref="B23:B25"/>
    <mergeCell ref="C23:C25"/>
    <mergeCell ref="D23:D25"/>
    <mergeCell ref="E31:F31"/>
    <mergeCell ref="G31:G33"/>
    <mergeCell ref="E32:E33"/>
    <mergeCell ref="F32:F33"/>
    <mergeCell ref="A31:A33"/>
    <mergeCell ref="B31:B33"/>
    <mergeCell ref="C31:C33"/>
    <mergeCell ref="D31:D33"/>
    <mergeCell ref="E42:F42"/>
    <mergeCell ref="G42:G44"/>
    <mergeCell ref="E43:E44"/>
    <mergeCell ref="F43:F44"/>
    <mergeCell ref="A42:A44"/>
    <mergeCell ref="B42:B44"/>
    <mergeCell ref="C42:C44"/>
    <mergeCell ref="D42:D44"/>
    <mergeCell ref="E57:F57"/>
    <mergeCell ref="G57:G59"/>
    <mergeCell ref="E58:E59"/>
    <mergeCell ref="F58:F59"/>
    <mergeCell ref="A57:A59"/>
    <mergeCell ref="B57:B59"/>
    <mergeCell ref="C57:C59"/>
    <mergeCell ref="D57:D59"/>
    <mergeCell ref="E76:F76"/>
    <mergeCell ref="G76:G78"/>
    <mergeCell ref="E77:E78"/>
    <mergeCell ref="F77:F78"/>
    <mergeCell ref="A76:A78"/>
    <mergeCell ref="B76:B78"/>
    <mergeCell ref="C76:C78"/>
    <mergeCell ref="D76:D7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4" max="16383" man="1"/>
    <brk id="21" max="16383" man="1"/>
    <brk id="29" max="16383" man="1"/>
    <brk id="40" max="16383" man="1"/>
    <brk id="55" max="16383" man="1"/>
    <brk id="74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2019-07-04T07:53:29Z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