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14</definedName>
    <definedName name="MPageCount">15</definedName>
    <definedName name="MPageRange" hidden="1">Лист1!$A$118:$A$127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11" i="4" l="1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16" i="4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0" i="4"/>
  <c r="J40" i="4"/>
  <c r="K40" i="4"/>
  <c r="L40" i="4"/>
  <c r="M40" i="4"/>
  <c r="N40" i="4"/>
  <c r="O40" i="4"/>
  <c r="P40" i="4"/>
  <c r="I41" i="4"/>
  <c r="J41" i="4"/>
  <c r="K41" i="4"/>
  <c r="L41" i="4"/>
  <c r="M41" i="4"/>
  <c r="N41" i="4"/>
  <c r="O41" i="4"/>
  <c r="P41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3" i="4"/>
  <c r="J53" i="4"/>
  <c r="K53" i="4"/>
  <c r="L53" i="4"/>
  <c r="M53" i="4"/>
  <c r="N53" i="4"/>
  <c r="O53" i="4"/>
  <c r="P53" i="4"/>
  <c r="I54" i="4"/>
  <c r="J54" i="4"/>
  <c r="K54" i="4"/>
  <c r="L54" i="4"/>
  <c r="M54" i="4"/>
  <c r="N54" i="4"/>
  <c r="O54" i="4"/>
  <c r="P54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72" i="4"/>
  <c r="J72" i="4"/>
  <c r="K72" i="4"/>
  <c r="L72" i="4"/>
  <c r="M72" i="4"/>
  <c r="N72" i="4"/>
  <c r="O72" i="4"/>
  <c r="P72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4" i="4"/>
  <c r="J84" i="4"/>
  <c r="K84" i="4"/>
  <c r="L84" i="4"/>
  <c r="M84" i="4"/>
  <c r="N84" i="4"/>
  <c r="O84" i="4"/>
  <c r="P84" i="4"/>
  <c r="I85" i="4"/>
  <c r="J85" i="4"/>
  <c r="K85" i="4"/>
  <c r="L85" i="4"/>
  <c r="M85" i="4"/>
  <c r="N85" i="4"/>
  <c r="O85" i="4"/>
  <c r="P85" i="4"/>
  <c r="I86" i="4"/>
  <c r="J86" i="4"/>
  <c r="K86" i="4"/>
  <c r="L86" i="4"/>
  <c r="M86" i="4"/>
  <c r="N86" i="4"/>
  <c r="O86" i="4"/>
  <c r="P86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3" i="4"/>
  <c r="J93" i="4"/>
  <c r="K93" i="4"/>
  <c r="L93" i="4"/>
  <c r="M93" i="4"/>
  <c r="N93" i="4"/>
  <c r="O93" i="4"/>
  <c r="P93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2" i="4"/>
  <c r="J102" i="4"/>
  <c r="K102" i="4"/>
  <c r="L102" i="4"/>
  <c r="M102" i="4"/>
  <c r="N102" i="4"/>
  <c r="O102" i="4"/>
  <c r="P102" i="4"/>
  <c r="I103" i="4"/>
  <c r="J103" i="4"/>
  <c r="K103" i="4"/>
  <c r="L103" i="4"/>
  <c r="M103" i="4"/>
  <c r="N103" i="4"/>
  <c r="O103" i="4"/>
  <c r="P103" i="4"/>
  <c r="I104" i="4"/>
  <c r="J104" i="4"/>
  <c r="K104" i="4"/>
  <c r="L104" i="4"/>
  <c r="M104" i="4"/>
  <c r="N104" i="4"/>
  <c r="O104" i="4"/>
  <c r="P104" i="4"/>
  <c r="I105" i="4"/>
  <c r="J105" i="4"/>
  <c r="K105" i="4"/>
  <c r="L105" i="4"/>
  <c r="M105" i="4"/>
  <c r="N105" i="4"/>
  <c r="O105" i="4"/>
  <c r="P105" i="4"/>
  <c r="I106" i="4"/>
  <c r="J106" i="4"/>
  <c r="K106" i="4"/>
  <c r="L106" i="4"/>
  <c r="M106" i="4"/>
  <c r="N106" i="4"/>
  <c r="O106" i="4"/>
  <c r="P106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1" i="4"/>
  <c r="J121" i="4"/>
  <c r="K121" i="4"/>
  <c r="L121" i="4"/>
  <c r="M121" i="4"/>
  <c r="N121" i="4"/>
  <c r="O121" i="4"/>
  <c r="P121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5" i="4"/>
  <c r="J125" i="4"/>
  <c r="K125" i="4"/>
  <c r="L125" i="4"/>
  <c r="M125" i="4"/>
  <c r="N125" i="4"/>
  <c r="O125" i="4"/>
  <c r="P125" i="4"/>
  <c r="C33" i="2"/>
  <c r="L33" i="2"/>
  <c r="H33" i="2"/>
  <c r="F33" i="2"/>
  <c r="H32" i="2"/>
  <c r="F69" i="4" l="1"/>
  <c r="F126" i="4"/>
  <c r="G69" i="4"/>
  <c r="G126" i="4"/>
</calcChain>
</file>

<file path=xl/sharedStrings.xml><?xml version="1.0" encoding="utf-8"?>
<sst xmlns="http://schemas.openxmlformats.org/spreadsheetml/2006/main" count="890" uniqueCount="505">
  <si>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</si>
  <si>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</si>
  <si>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</si>
  <si>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</si>
  <si>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</si>
  <si>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</si>
  <si>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</si>
  <si>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</si>
  <si>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</si>
  <si>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</si>
  <si>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</si>
  <si>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</si>
  <si>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</si>
  <si>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</si>
  <si>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</si>
  <si>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</si>
  <si>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</si>
  <si>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</si>
  <si>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</si>
  <si>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</si>
  <si>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</si>
  <si>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</si>
  <si>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</si>
  <si>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</si>
  <si>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</si>
  <si>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</si>
  <si>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</si>
  <si>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</si>
  <si>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</si>
  <si>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</si>
  <si>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</si>
  <si>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</si>
  <si>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</si>
  <si>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</si>
  <si>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</si>
  <si>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</si>
  <si>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</si>
  <si>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</si>
  <si>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</si>
  <si>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</si>
  <si>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</si>
  <si>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</si>
  <si>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</si>
  <si>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</si>
  <si>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</si>
  <si>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</si>
  <si>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</si>
  <si>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</si>
  <si>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</si>
  <si>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</si>
  <si>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</si>
  <si>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</si>
  <si>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</si>
  <si>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</si>
  <si>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</si>
  <si>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</si>
  <si>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</si>
  <si>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</si>
  <si>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</si>
  <si>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</si>
  <si>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</si>
  <si>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</si>
  <si>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</si>
  <si>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</si>
  <si>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</si>
  <si>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</si>
  <si>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</si>
  <si>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</si>
  <si>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</si>
  <si>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</si>
  <si>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</si>
  <si>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</si>
  <si>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</si>
  <si>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</si>
  <si>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</si>
  <si>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</si>
  <si>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</si>
  <si>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</si>
  <si>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</si>
  <si>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</si>
  <si>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</si>
  <si>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</si>
  <si>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</si>
  <si>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</si>
  <si>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</si>
  <si>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</si>
  <si>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</si>
  <si>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</si>
  <si>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</si>
  <si>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</si>
  <si>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</si>
  <si>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</si>
  <si>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</si>
  <si>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</si>
  <si>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</si>
  <si>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</si>
  <si>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</si>
  <si>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</si>
  <si>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</si>
  <si>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</si>
  <si>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</si>
  <si>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</si>
  <si>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</si>
  <si>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</si>
  <si>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</si>
  <si>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</si>
  <si>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</si>
  <si>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</si>
  <si>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</si>
  <si>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</si>
  <si>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</si>
  <si>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</si>
  <si>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</si>
  <si>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</si>
  <si>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</si>
  <si>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</si>
  <si>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</si>
  <si>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</si>
  <si>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</si>
  <si>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</si>
  <si>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</si>
  <si>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</si>
  <si>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</si>
  <si>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</si>
  <si>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</si>
  <si>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</si>
  <si>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</si>
  <si>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</si>
  <si>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</si>
  <si>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</si>
  <si>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</si>
  <si>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</si>
  <si>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</si>
  <si>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</si>
  <si>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</si>
  <si>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</si>
  <si>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</si>
  <si>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</si>
  <si>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</si>
  <si>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</si>
  <si>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</si>
  <si>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</si>
  <si>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</si>
  <si>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</si>
  <si>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</si>
  <si>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</si>
  <si>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</si>
  <si>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</si>
  <si>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</si>
  <si>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</si>
  <si>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</si>
  <si>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</si>
  <si>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</si>
  <si>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</si>
  <si>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</si>
  <si>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</si>
  <si>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</si>
  <si>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</si>
  <si>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</si>
  <si>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</si>
  <si>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</si>
  <si>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</si>
  <si>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</si>
  <si>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</si>
  <si>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</si>
  <si>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</si>
  <si>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</si>
  <si>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</si>
  <si>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</si>
  <si>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</si>
  <si>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</si>
  <si>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</si>
  <si>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</si>
  <si>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</si>
  <si>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</si>
  <si>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</si>
  <si>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</si>
  <si>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</si>
  <si>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</si>
  <si>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</si>
  <si>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</si>
  <si>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</si>
  <si>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</si>
  <si>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</si>
  <si>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</si>
  <si>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</si>
  <si>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</si>
  <si>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</si>
  <si>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</si>
  <si>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</si>
  <si>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</si>
  <si>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</si>
  <si>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</si>
  <si>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</si>
  <si>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</si>
  <si>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</si>
  <si>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</si>
  <si>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</si>
  <si>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</si>
  <si>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</si>
  <si>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</si>
  <si>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</si>
  <si>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</si>
  <si>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</si>
  <si>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</si>
  <si>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</si>
  <si>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</si>
  <si>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</si>
  <si>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</si>
  <si>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</si>
  <si>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</si>
  <si>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</si>
  <si>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</si>
  <si>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</si>
  <si>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</si>
  <si>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</si>
  <si>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</si>
  <si>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</si>
  <si>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</si>
  <si>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</si>
  <si>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</si>
  <si>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</si>
  <si>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</si>
  <si>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</si>
  <si>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</si>
  <si>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</si>
  <si>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</si>
  <si>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</si>
  <si>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</si>
  <si>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</si>
  <si>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</si>
  <si>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</si>
  <si>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</si>
  <si>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</si>
  <si>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</si>
  <si>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</si>
  <si>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</si>
  <si>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</si>
  <si>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</si>
  <si>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</si>
  <si>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</si>
  <si>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</si>
  <si>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</si>
  <si>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</si>
  <si>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</si>
  <si>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</si>
  <si>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</si>
  <si>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</si>
  <si>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</si>
  <si>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</si>
  <si>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</si>
  <si>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</si>
  <si>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</si>
  <si>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</si>
  <si>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</si>
  <si>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</si>
  <si>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</si>
  <si>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</si>
  <si>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</si>
  <si>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</si>
  <si>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</si>
  <si>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</si>
  <si>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</si>
  <si>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</si>
  <si>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</si>
  <si>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</si>
  <si>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</si>
  <si>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</si>
  <si>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</si>
  <si>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</si>
  <si>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</si>
  <si>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</si>
  <si>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</si>
  <si>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</si>
  <si>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</si>
  <si>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</si>
  <si>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</si>
  <si>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</si>
  <si>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</si>
  <si>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</si>
  <si>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</si>
  <si>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</si>
  <si>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</si>
  <si>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</si>
  <si>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</si>
  <si>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</si>
  <si>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</si>
  <si>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</si>
  <si>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</si>
  <si>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</si>
  <si>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</si>
  <si>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</si>
  <si>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</si>
  <si>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13.03.2023</t>
  </si>
  <si>
    <t>^</t>
  </si>
  <si>
    <t>шт</t>
  </si>
  <si>
    <t xml:space="preserve">Імуран,табл.,по 50мг по 25табл.у бліст.по 4 бліст.в коробці.(№ТР- 349 від  24.10.2022р) </t>
  </si>
  <si>
    <t>табл</t>
  </si>
  <si>
    <t>11,46</t>
  </si>
  <si>
    <t xml:space="preserve">Адваграф капсули ї по 0,5 мг   нак.№ ТР- 170 від 13.06.22 </t>
  </si>
  <si>
    <t>капс</t>
  </si>
  <si>
    <t>15,10</t>
  </si>
  <si>
    <t xml:space="preserve">Адваграф капсули ї по 1,0 мг   нак.№ ТР- 170 від 13.06.22 </t>
  </si>
  <si>
    <t>30,19</t>
  </si>
  <si>
    <t xml:space="preserve">Адваграф капсули пролонгованої дії по 0,5 мг  (№2 від 05.07.2022р.) </t>
  </si>
  <si>
    <t>18,96</t>
  </si>
  <si>
    <t xml:space="preserve">Адваграф капсули пролонгованої дії по 1 мг  (№2 від 05.07.2022р.) </t>
  </si>
  <si>
    <t>37,93</t>
  </si>
  <si>
    <t xml:space="preserve">Актемра 162мг/0,9 мл  (№ 14536 від 13.12.2022р.) </t>
  </si>
  <si>
    <t>7533,36</t>
  </si>
  <si>
    <t xml:space="preserve">Бетаферон ліз.пор.д/ін по0,3мг(9,6млн МО)з розч. (№13217 від 22.11.2022р.) </t>
  </si>
  <si>
    <t>флак,</t>
  </si>
  <si>
    <t xml:space="preserve">Бетаферон ліз.пор.д/ін по0,3мг(9,6млн МО)з розч. №8396 від (19.04.2022р.) </t>
  </si>
  <si>
    <t>518,07</t>
  </si>
  <si>
    <t xml:space="preserve">Бетфер-1а ПЛЮС, роз..д/ін по (6млн.МО) № 15667 від 10.01.23 </t>
  </si>
  <si>
    <t xml:space="preserve">Бланк для забору та транспорт.зразків крові на основі фільтр.паперу 903(№14722 від 07.12.22р) </t>
  </si>
  <si>
    <t>шт.</t>
  </si>
  <si>
    <t>21,17</t>
  </si>
  <si>
    <t xml:space="preserve">Валганцикловір 450,0 мг (нак. №30 від 01.12.22р.) </t>
  </si>
  <si>
    <t>таб</t>
  </si>
  <si>
    <t>93,42</t>
  </si>
  <si>
    <t xml:space="preserve">Валганцикловір 450,0 мг (нак. №88 від 27.02.23р.) </t>
  </si>
  <si>
    <t xml:space="preserve">Глатирамеру ацетат-віста р-н для ін"єкцій,20 мг/мл по 1мл (№12194 від 20.02.23р) </t>
  </si>
  <si>
    <t>шпр</t>
  </si>
  <si>
    <t>276,43</t>
  </si>
  <si>
    <t xml:space="preserve">Глатирамеру ацетат-віста р-н для ін"єкцій,20 мг/мл по 1мл (№17347 від 14.02.23р) </t>
  </si>
  <si>
    <t>326,63</t>
  </si>
  <si>
    <t xml:space="preserve">Глатирамеру ацетат-віста р-н для ін"єкцій,20 мг/мл по 1мл №28 (2084 від 12.05.21р) </t>
  </si>
  <si>
    <t>229,91</t>
  </si>
  <si>
    <t xml:space="preserve">Глатирамеру ацетат-віста р-н для ін"єкцій,20 мг/мл по 1мл №28 (9487 від 12.07.22) </t>
  </si>
  <si>
    <t>214,76</t>
  </si>
  <si>
    <t xml:space="preserve">Глатирамеру ацетат-віста р-н для ін"єкцій,40 мг/мл по 1мл №12 (№10307 від 19.07.22р) </t>
  </si>
  <si>
    <t>280,87</t>
  </si>
  <si>
    <t xml:space="preserve">Глатирамеру ацетат-віста р-н для ін"єкцій,40 мг/мл по 1мл №12 (№12608 від 25.10.22р) </t>
  </si>
  <si>
    <t>361,13</t>
  </si>
  <si>
    <t xml:space="preserve">Екворал капсули м"які по 100 мг ,по 10капсул у блістері;по 5 блістерів*/ у коробці  нак.№ТР-384 від 21.11.22р </t>
  </si>
  <si>
    <t>уп.</t>
  </si>
  <si>
    <t>1006,47</t>
  </si>
  <si>
    <t xml:space="preserve">Екворал капсули м"які по 100 мг ,по 10капсул у блістері;по 5 блістерів*/ у коробці  нак.№ТР-408 від 21.11.22р </t>
  </si>
  <si>
    <t>1175,84</t>
  </si>
  <si>
    <t xml:space="preserve">Екворал капсули м"які по 25 мг,по 10капсул у блістері;по 5 блістерів** у коробці  нак.№ТР-384 від 21.11.22 </t>
  </si>
  <si>
    <t>301,94</t>
  </si>
  <si>
    <t xml:space="preserve">Екворал капсули м"які по 50 мг ,по 10капсул у блістері;по 5 блістерів*/ у коробці  нак.№ТР-384 від 21.11.22р </t>
  </si>
  <si>
    <t>503,24</t>
  </si>
  <si>
    <t xml:space="preserve">Екворал капсули м"які по 50 мг ,по 10капсул у блістері;по 5 блістерів*/ у коробці  нак.№ТР-408 від 21.11.22р </t>
  </si>
  <si>
    <t>587,92</t>
  </si>
  <si>
    <t xml:space="preserve">Енварсус,таб.по 1 мг,по 10таб. у блістері№30 (№ ТР-292 від 03.10.2022р.) </t>
  </si>
  <si>
    <t>56,61</t>
  </si>
  <si>
    <t xml:space="preserve">Креон 25000,капсули по 300мг,по10кап. у бл., по 2 бл в карт короб (№12914від 22.11.2022р) </t>
  </si>
  <si>
    <t>9,38</t>
  </si>
  <si>
    <t xml:space="preserve">Міфортик  180 мг №120 (№ ТР- 101  від 23.01.23 </t>
  </si>
  <si>
    <t>уп</t>
  </si>
  <si>
    <t>763,41</t>
  </si>
  <si>
    <t xml:space="preserve">Міфортик  180 мг №120 (№ ТР- 59 від 16.01.23 </t>
  </si>
  <si>
    <t>891,88</t>
  </si>
  <si>
    <t xml:space="preserve">Міфортик  180 мг №120 (№ ТР-452 від 12.12.22р.) </t>
  </si>
  <si>
    <t xml:space="preserve">Програф  по 1,0мг (№87 від  27.02.2023р.) </t>
  </si>
  <si>
    <t>9,06</t>
  </si>
  <si>
    <t xml:space="preserve">Програф  по 5,0мг (№86 від   27.02.2023р.) </t>
  </si>
  <si>
    <t>55,85</t>
  </si>
  <si>
    <t xml:space="preserve">Програф по 0,5мг     № ТР-196  від 13.06.2022р. </t>
  </si>
  <si>
    <t>5,29</t>
  </si>
  <si>
    <t xml:space="preserve">Програф по 1,0мг     № ТР-196  від 13.06.2022р. </t>
  </si>
  <si>
    <t>10,58</t>
  </si>
  <si>
    <t xml:space="preserve">Пульмозим р-н для інгаляцій 2,5 мг/2,5 мл по 2,5мл в амп.№6 (№12418 від 19.10.22р.) </t>
  </si>
  <si>
    <t>амп</t>
  </si>
  <si>
    <t>409,33</t>
  </si>
  <si>
    <t xml:space="preserve">Пульмозим р-н для інгаляцій 2,5 мг/2,5 мл по 2,5мл в амп.№6 (№13824 від 06.12.22р.) </t>
  </si>
  <si>
    <t xml:space="preserve">Сімпоні р-н для ін"єкцій 100мг/мл по 0,5 мл розчину(П-16470 від 24.01.2023р) </t>
  </si>
  <si>
    <t>15307,20</t>
  </si>
  <si>
    <t xml:space="preserve">Сандімун  неорал (Циклоспорин )капсули м"які по  100мг (№ ТР-101 від 23.01.2023р.) </t>
  </si>
  <si>
    <t>упак</t>
  </si>
  <si>
    <t>692,45</t>
  </si>
  <si>
    <t xml:space="preserve">Сандімун  неорал (Циклоспорин )капсули м"які по  100мг (№ ТР-59 від 16.01.2023р.) </t>
  </si>
  <si>
    <t>808,98</t>
  </si>
  <si>
    <t xml:space="preserve">Сандімун  неорал (Циклоспорин )капсули м"які по  25мг (№ ТР-101 від 23.01.2023р.) </t>
  </si>
  <si>
    <t>211,36</t>
  </si>
  <si>
    <t xml:space="preserve">Сандімун  неорал (Циклоспорин )капсули м"які по  25мг (№ ТР-59 від 16.01.2023р.) </t>
  </si>
  <si>
    <t>246,93</t>
  </si>
  <si>
    <t xml:space="preserve">Сандімун  неорал (Циклоспорин )капсули м"які по  50мг (№ ТР-101 від 23.01.2023р.) </t>
  </si>
  <si>
    <t>365,85</t>
  </si>
  <si>
    <t xml:space="preserve">Сандімун  неорал (Циклоспорин )капсули м"які по  50мг (№ ТР-59 від 16.01.2023р.) </t>
  </si>
  <si>
    <t>427,42</t>
  </si>
  <si>
    <t xml:space="preserve">Селлсепт капс.по 250 мг.(ТР-244 від 15.08.2022р.) </t>
  </si>
  <si>
    <t>13,96</t>
  </si>
  <si>
    <t xml:space="preserve">Селлсепт капс.по 250 мг.(ТР-266 від 15.08.2022р.) </t>
  </si>
  <si>
    <t>16,31</t>
  </si>
  <si>
    <t xml:space="preserve">Сертикан / Еверолімус/табл.по 0,75 мг  №60  накл. № ТР-101 від 23.01.23 </t>
  </si>
  <si>
    <t>5068,67</t>
  </si>
  <si>
    <t xml:space="preserve">Система для контролю рівня глюкози в крові  Аку-Чек Інстант   нак.№ К-35845 від 16.11.22 </t>
  </si>
  <si>
    <t xml:space="preserve">Система для контролю рівня глюкози в крові  нак.№35245 від 09.08.22 </t>
  </si>
  <si>
    <t>2,01</t>
  </si>
  <si>
    <t xml:space="preserve">Система для контролю рівня глюкози у крові  Акку-Чек інстант, Нак.№К-36012 від 10.01.23 </t>
  </si>
  <si>
    <t xml:space="preserve">Солу-Медрол по 1000 мг 1фл  (№ 17098 від 31.01.23р.) </t>
  </si>
  <si>
    <t>451,98</t>
  </si>
  <si>
    <t xml:space="preserve">Солу-Медрол по 1000 мг 1фл  (№ 8963 від 24.05.22р.) </t>
  </si>
  <si>
    <t>367,20</t>
  </si>
  <si>
    <t xml:space="preserve">Тест-смужки Акку -Чек  інстант 50 шт. кат.номер 07819382134  нак.№ К-36010 від 10.01.23 </t>
  </si>
  <si>
    <t xml:space="preserve">Тест-смужки Акку -Чек  інстант 50 шт. кат.номер 07819382134  нак.№ К-36014 від 10.01.23 </t>
  </si>
  <si>
    <t xml:space="preserve">Тест-смужки Акку -Чек  інстант 50 шт. кат.номер 07819382134  нак.№ К-36064 від 23.01.23 </t>
  </si>
  <si>
    <t xml:space="preserve">Тест-смужки Акку -Чек  інстант 50 шт. кат.номер 07819382134  нак.№ К-36259 від 28.02.23 </t>
  </si>
  <si>
    <t xml:space="preserve">Тест-смужки Акку -Чек  інстант 50 шт. кат.номер 07819382134  нак.№ К-36262 від 28.02.23 </t>
  </si>
  <si>
    <t xml:space="preserve">ФКУ Анамікс Інфант №6477 від 23.09.02021р. </t>
  </si>
  <si>
    <t>бан</t>
  </si>
  <si>
    <t>992,88</t>
  </si>
  <si>
    <t xml:space="preserve">Хайрімоз 20 мг р-н для ін"єкцій, 20мг 0,4 мл розчину у попередньо заповненому шприці.№2   нак.№14936 від 10.01.23 </t>
  </si>
  <si>
    <t xml:space="preserve">Хайрімоз 20 мг р-н для ін"єкцій, 20мг 0,4 мл розчину у попередньо заповненому шприці.№2 (№16231 від 24 01.2023р.) </t>
  </si>
  <si>
    <t>1493,30</t>
  </si>
  <si>
    <t xml:space="preserve">Хайрімоз 40 мг  р-н для ін"єкцій 40мг 0,8 мл розчину у попередньо заповненому шприці.№2 (№17405 від 14.02.2023р) </t>
  </si>
  <si>
    <t>1496,81</t>
  </si>
  <si>
    <t>ВСЬОГО за МВО Фармацевт 3</t>
  </si>
  <si>
    <t>202ЦДБСК  Фармацевт Т.Г.</t>
  </si>
  <si>
    <t xml:space="preserve">Гель  для використання з апаратом УЗД Aquasonic 100 UItrasound Transmission  GeI в пляшках по 0,25л. </t>
  </si>
  <si>
    <t>698,73</t>
  </si>
  <si>
    <t xml:space="preserve">Імуноглобулін Антирезус людини р-н для ін"єкцій,1500 мо(300мкг імуноглобуліну) по 2 мл в ампулі (№1432 від 29.03.2021р) </t>
  </si>
  <si>
    <t>719,42</t>
  </si>
  <si>
    <t xml:space="preserve">Імуноглобулін Антирезус людини р-н для ін"єкцій,1500 мо(300мкг імуноглобуліну) по 2 мл в ампулі (№5028 від 15.11.2021р) </t>
  </si>
  <si>
    <t xml:space="preserve">Альдуразим концентрат для р-ну для інфузій,100од/мл,№1 по5 мл у фл. (№ 9232 від 08.06.2022р.) </t>
  </si>
  <si>
    <t>фл</t>
  </si>
  <si>
    <t>14014,85</t>
  </si>
  <si>
    <t>14014,86</t>
  </si>
  <si>
    <t xml:space="preserve">Альдуразим концентрат для р-ну для інфузій,100од/мл,№1 по5 мл у фл. (№8209 від 12.04.2022р.) </t>
  </si>
  <si>
    <t xml:space="preserve">Атропін р-н для ін"єкцій 1 мг/мл по 1 мл в амп. №10 (№7498 від 14.03.2022р) </t>
  </si>
  <si>
    <t xml:space="preserve">Біовен моно р-н для інфузій 10% по 100 мл у фл. і ( 376 від 08.11.22) дит.лік </t>
  </si>
  <si>
    <t>12887,36</t>
  </si>
  <si>
    <t xml:space="preserve">Витратні матеріали  для  інфузійного насосу SYS-6010А системи для внутрішньовенних інфузій (№ 20 від 19.09.2022р) </t>
  </si>
  <si>
    <t>48,67</t>
  </si>
  <si>
    <t xml:space="preserve">Витратні матеріали  для  шприцевого насосу SYS-50 подовжувач,придатний до використання зі шприцевим насосом SYS-50 (№ 20 від 19.09.2022р) </t>
  </si>
  <si>
    <t>16,83</t>
  </si>
  <si>
    <t xml:space="preserve">Витратні матеріали  для  шприцевого насосу SYS-50 шприц,придатний до використання зі шприцевим насосом SYS-50 (№ 20 від 19.09.2022р) </t>
  </si>
  <si>
    <t>8,79</t>
  </si>
  <si>
    <t xml:space="preserve">Витратні матеріали  для отоскопу/офтальмоскопу Reusable Tips </t>
  </si>
  <si>
    <t>349,28</t>
  </si>
  <si>
    <t xml:space="preserve">Витратні матеріали для аспріратора  (відсмоктувача): адаптер для аспіраційного катетера (10шт./уп.) </t>
  </si>
  <si>
    <t>1469,48</t>
  </si>
  <si>
    <t xml:space="preserve">Витратні матеріали для аспріратора  (відсмоктувача): аерозольний фільтр для  LSU </t>
  </si>
  <si>
    <t>372,40</t>
  </si>
  <si>
    <t xml:space="preserve">Витратні матеріали для аспріратора  (відсмоктувача): багаторазова каністра для  LSU </t>
  </si>
  <si>
    <t>1835,15</t>
  </si>
  <si>
    <t xml:space="preserve">Витратні матеріали для аспріратора  (відсмоктувача): всмоктуюча трубка wo/наконечник LPSU,150см </t>
  </si>
  <si>
    <t>1103,77</t>
  </si>
  <si>
    <t xml:space="preserve">Витратні матеріали для приладу для реанімації: впускний клапан резервуара (№20 від 16.09.2022р) </t>
  </si>
  <si>
    <t>1946,81</t>
  </si>
  <si>
    <t xml:space="preserve">Витратні матеріали для приладу для реанімації: клапан пацієнта (№20 від 16.09.2022р) </t>
  </si>
  <si>
    <t>1741,93</t>
  </si>
  <si>
    <t xml:space="preserve">Витратні матеріали для приладу для реанімації:губний клапан (№20 від 16.09.2022р) </t>
  </si>
  <si>
    <t>630,24</t>
  </si>
  <si>
    <t xml:space="preserve">Витратні матеріали для приладу для реанімації:кисневий резервуар 0,6 л. (№20 від 16.09.2022р) </t>
  </si>
  <si>
    <t>600,99</t>
  </si>
  <si>
    <t xml:space="preserve">Витратні матеріали для приладу для реанімації:кисневий резервуар 2,6 л. (№20 від 16.09.2022р) </t>
  </si>
  <si>
    <t>454,71</t>
  </si>
  <si>
    <t xml:space="preserve">Витратні матеріали для приладу для реанімації:перехідник видиху(OD 30 мм) (№20 від 16.09.2022р) </t>
  </si>
  <si>
    <t>1156,83</t>
  </si>
  <si>
    <t xml:space="preserve">Витратні матеріали для приладу для реанімації:силіконова маска для дорослих 4-5 з багатофункціональною кришкою для маски (№20 від 16.09.2022р) </t>
  </si>
  <si>
    <t>513,22</t>
  </si>
  <si>
    <t xml:space="preserve">Гідроксіхлорохін сульфат,табл. 200мг,по 100таб. № Г-128 </t>
  </si>
  <si>
    <t>758,41</t>
  </si>
  <si>
    <t xml:space="preserve">Дитяче харчування ФКУ Анамікс Інфант (№127 від 13.10.2022р.) </t>
  </si>
  <si>
    <t>банка</t>
  </si>
  <si>
    <t>1092,30</t>
  </si>
  <si>
    <t xml:space="preserve">Дитяче харчування ФКУ Нутрі 2 Концентрат (№128 від 13.10.2022р.) </t>
  </si>
  <si>
    <t>2858,88</t>
  </si>
  <si>
    <t xml:space="preserve">Дитяче харчування ФРУ Нутрі 2 Енерджі(№129 від 13.10.2022р.) </t>
  </si>
  <si>
    <t>1494,90</t>
  </si>
  <si>
    <t xml:space="preserve">Енбрел р-н для ін"єкцій,50 мг/мл,4 попередньо наповнені ручки по 1 мл.(50мг),4 тампони зі спиртом у пластиковому контейнері;пластиковий контейнер у картонній коробці (№ЮРА-3 від 07.03.2022р) </t>
  </si>
  <si>
    <t>ручка</t>
  </si>
  <si>
    <t>3850,26</t>
  </si>
  <si>
    <t xml:space="preserve">Контейнер з четверений пластикатний з інтергованим лейкофільтром </t>
  </si>
  <si>
    <t>к-кт</t>
  </si>
  <si>
    <t>205,49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</si>
  <si>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</si>
  <si>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</si>
  <si>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</si>
  <si>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захисту/комбінезон(багаторазовий 3,6 класу захисту) </t>
  </si>
  <si>
    <t xml:space="preserve">Моксифлоксацин таб. 400 мг №5 </t>
  </si>
  <si>
    <t>5,22</t>
  </si>
  <si>
    <t xml:space="preserve">Прилад для реанімації багаторазового використання(ручний апарат для штучної вентиляції легень)-дитячий Reusable Resuscitator-Pediatric (№20 від 16.09.2022р) </t>
  </si>
  <si>
    <t>6364,20</t>
  </si>
  <si>
    <t xml:space="preserve">Прилад для реанімації багаторазового використання(ручний апарат для штучної вентиляції легень)-дорослий Reusable Resuscitator-Adult (№20 від 16.09.2022р) </t>
  </si>
  <si>
    <t xml:space="preserve">Резонатив р-н для ін"єкцій,625 мо/мл.по 1 мл в амп.(№ГХН-22 від 28.12.2021р.) </t>
  </si>
  <si>
    <t>1135,30</t>
  </si>
  <si>
    <t xml:space="preserve">Сандімун  неорал (Циклоспорин )капсули м"які по 100мг (№ТР-135 від 28. 03. 2022р.) </t>
  </si>
  <si>
    <t>20,01</t>
  </si>
  <si>
    <t xml:space="preserve">Сандімун  неорал (Циклоспорин )капсули м"які по 50мг (№ТР-135 від 28. 03. 2022р.) </t>
  </si>
  <si>
    <t>11,73</t>
  </si>
  <si>
    <t xml:space="preserve">Система для контролю рівня глюкози у крові  Акку-Чек   Нак.№К-35719 від 24.10.22 </t>
  </si>
  <si>
    <t xml:space="preserve">Тест-смужки Акку -Чек  інстант 50 шт. кат.номер 07819382134  нак.№ К-35846 від 16.11.22 </t>
  </si>
  <si>
    <t xml:space="preserve">Тест-смужки Акку -Чек  інстант 50 шт. нак.№ К-35224. </t>
  </si>
  <si>
    <t xml:space="preserve">Тест-смужки для контролю рівня глюкози у крові  Акку-Чек Інстант нак.(К- 35305 від 13.09.22,К-35602 від 03.10.22р,К-35655 від 24.10.2022р.) </t>
  </si>
  <si>
    <t xml:space="preserve">Томогексол р-н для ін.350мг/йоду мл. по 50мл. нак.№ 764 від 28.11.22 </t>
  </si>
  <si>
    <t xml:space="preserve">Фрелсі 2,5 мг/0,5мл 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</si>
  <si>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</si>
  <si>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</si>
  <si>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</si>
  <si>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</si>
  <si>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</si>
  <si>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</si>
  <si>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</si>
  <si>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Шприц 0,5мл BD Soloshot Mini 23G </t>
  </si>
  <si>
    <t>2,71</t>
  </si>
  <si>
    <t>ВСЬОГО за рахунком 202ЦДБСК</t>
  </si>
  <si>
    <t>Черкаська обласна лікарня</t>
  </si>
  <si>
    <t xml:space="preserve">202ЦДБСК </t>
  </si>
  <si>
    <t xml:space="preserve">202ЦДБСК 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</si>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</sst>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showGridLines="0" tabSelected="1" zoomScaleNormal="100" workbookViewId="0">
      <selection activeCell="A3" sqref="A3"/>
    </sheetView>
  </sheetViews>
  <sheetFormatPr defaultRowHeight="12.75" customHeight="1" x14ac:dyDescent="0.25"/>
  <cols>
    <col min="1" max="1" width="7.5546875" customWidth="1"/>
    <col min="2" max="2" width="12.44140625" hidden="1" customWidth="1"/>
    <col min="3" max="3" width="32.5546875" customWidth="1"/>
    <col min="4" max="4" width="7.6640625" customWidth="1"/>
    <col min="5" max="5" width="12.6640625" customWidth="1"/>
    <col min="6" max="6" width="11.554687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0" customFormat="1" ht="12.75" customHeight="1" x14ac:dyDescent="0.25">
      <c r="F1" s="13"/>
      <c r="G1" s="8"/>
      <c r="H1" s="8"/>
    </row>
    <row r="2" spans="1:17" s="10" customFormat="1" ht="12.75" customHeight="1" x14ac:dyDescent="0.25"/>
    <row r="3" spans="1:17" s="17" customFormat="1" ht="15.6" x14ac:dyDescent="0.3">
      <c r="A3" s="15" t="s">
        <v>504</v>
      </c>
      <c r="B3" s="16"/>
      <c r="C3" s="16"/>
      <c r="D3" s="16"/>
      <c r="E3" s="16"/>
      <c r="F3" s="16"/>
      <c r="G3" s="16"/>
      <c r="H3" s="16"/>
    </row>
    <row r="4" spans="1:17" s="17" customFormat="1" ht="15.6" x14ac:dyDescent="0.3">
      <c r="A4" s="18" t="s">
        <v>501</v>
      </c>
      <c r="B4" s="18"/>
      <c r="C4" s="18"/>
      <c r="D4" s="18"/>
      <c r="E4" s="18"/>
      <c r="F4" s="18"/>
      <c r="G4" s="18"/>
      <c r="H4" s="18"/>
    </row>
    <row r="5" spans="1:17" s="17" customFormat="1" ht="16.5" customHeight="1" thickBot="1" x14ac:dyDescent="0.35">
      <c r="A5" s="18"/>
      <c r="B5" s="18"/>
      <c r="C5" s="18"/>
      <c r="D5" s="18"/>
      <c r="E5" s="18"/>
      <c r="F5" s="18"/>
      <c r="G5" s="18"/>
      <c r="H5" s="18"/>
    </row>
    <row r="6" spans="1:17" s="17" customFormat="1" ht="26.25" customHeight="1" x14ac:dyDescent="0.25">
      <c r="A6" s="88" t="s">
        <v>139</v>
      </c>
      <c r="B6" s="91" t="s">
        <v>140</v>
      </c>
      <c r="C6" s="91" t="s">
        <v>32</v>
      </c>
      <c r="D6" s="94" t="s">
        <v>141</v>
      </c>
      <c r="E6" s="91" t="s">
        <v>142</v>
      </c>
      <c r="F6" s="91" t="s">
        <v>293</v>
      </c>
      <c r="G6" s="91"/>
      <c r="H6" s="99" t="s">
        <v>146</v>
      </c>
    </row>
    <row r="7" spans="1:17" s="17" customFormat="1" ht="13.2" x14ac:dyDescent="0.25">
      <c r="A7" s="89"/>
      <c r="B7" s="92"/>
      <c r="C7" s="92"/>
      <c r="D7" s="95"/>
      <c r="E7" s="92"/>
      <c r="F7" s="97" t="s">
        <v>147</v>
      </c>
      <c r="G7" s="97" t="s">
        <v>148</v>
      </c>
      <c r="H7" s="100"/>
    </row>
    <row r="8" spans="1:17" s="17" customFormat="1" ht="13.8" thickBot="1" x14ac:dyDescent="0.3">
      <c r="A8" s="90"/>
      <c r="B8" s="93"/>
      <c r="C8" s="93"/>
      <c r="D8" s="96"/>
      <c r="E8" s="93"/>
      <c r="F8" s="98"/>
      <c r="G8" s="98"/>
      <c r="H8" s="101"/>
    </row>
    <row r="9" spans="1:17" s="24" customFormat="1" ht="15" customHeight="1" thickBot="1" x14ac:dyDescent="0.3">
      <c r="A9" s="85" t="s">
        <v>502</v>
      </c>
      <c r="B9" s="21"/>
      <c r="C9" s="21"/>
      <c r="D9" s="21"/>
      <c r="E9" s="21"/>
      <c r="F9" s="22"/>
      <c r="G9" s="21"/>
      <c r="H9" s="23"/>
    </row>
    <row r="10" spans="1:17" s="24" customFormat="1" ht="15" hidden="1" customHeight="1" thickBot="1" x14ac:dyDescent="0.3">
      <c r="A10" s="79"/>
      <c r="B10" s="80"/>
      <c r="C10" s="80"/>
      <c r="D10" s="80"/>
      <c r="E10" s="80"/>
      <c r="F10" s="81"/>
      <c r="G10" s="80"/>
      <c r="H10" s="82"/>
      <c r="Q10" s="24" t="s">
        <v>294</v>
      </c>
    </row>
    <row r="11" spans="1:17" s="26" customFormat="1" ht="39.6" x14ac:dyDescent="0.25">
      <c r="A11" s="70">
        <v>1</v>
      </c>
      <c r="B11" s="71"/>
      <c r="C11" s="72" t="s">
        <v>296</v>
      </c>
      <c r="D11" s="73" t="s">
        <v>297</v>
      </c>
      <c r="E11" s="74" t="s">
        <v>298</v>
      </c>
      <c r="F11" s="75">
        <v>300</v>
      </c>
      <c r="G11" s="74">
        <v>3439.3500000000004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ref="O11:O42" si="0">F11</f>
        <v>300</v>
      </c>
      <c r="P11" s="25">
        <f t="shared" ref="P11:P42" si="1">G11</f>
        <v>3439.3500000000004</v>
      </c>
    </row>
    <row r="12" spans="1:17" s="26" customFormat="1" ht="26.4" x14ac:dyDescent="0.25">
      <c r="A12" s="70">
        <v>2</v>
      </c>
      <c r="B12" s="71"/>
      <c r="C12" s="72" t="s">
        <v>299</v>
      </c>
      <c r="D12" s="73" t="s">
        <v>300</v>
      </c>
      <c r="E12" s="74" t="s">
        <v>301</v>
      </c>
      <c r="F12" s="75">
        <v>384</v>
      </c>
      <c r="G12" s="74">
        <v>5797.2800000000007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384</v>
      </c>
      <c r="P12" s="25">
        <f t="shared" si="1"/>
        <v>5797.2800000000007</v>
      </c>
    </row>
    <row r="13" spans="1:17" s="26" customFormat="1" ht="26.4" x14ac:dyDescent="0.25">
      <c r="A13" s="70">
        <v>3</v>
      </c>
      <c r="B13" s="71"/>
      <c r="C13" s="72" t="s">
        <v>302</v>
      </c>
      <c r="D13" s="73" t="s">
        <v>300</v>
      </c>
      <c r="E13" s="74" t="s">
        <v>303</v>
      </c>
      <c r="F13" s="75">
        <v>100</v>
      </c>
      <c r="G13" s="74">
        <v>3019.4300000000003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100</v>
      </c>
      <c r="P13" s="25">
        <f t="shared" si="1"/>
        <v>3019.4300000000003</v>
      </c>
    </row>
    <row r="14" spans="1:17" s="26" customFormat="1" ht="26.4" x14ac:dyDescent="0.25">
      <c r="A14" s="70">
        <v>4</v>
      </c>
      <c r="B14" s="71"/>
      <c r="C14" s="72" t="s">
        <v>304</v>
      </c>
      <c r="D14" s="73" t="s">
        <v>300</v>
      </c>
      <c r="E14" s="74" t="s">
        <v>305</v>
      </c>
      <c r="F14" s="75">
        <v>567</v>
      </c>
      <c r="G14" s="74">
        <v>10750.32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567</v>
      </c>
      <c r="P14" s="25">
        <f t="shared" si="1"/>
        <v>10750.32</v>
      </c>
    </row>
    <row r="15" spans="1:17" s="26" customFormat="1" ht="26.4" x14ac:dyDescent="0.25">
      <c r="A15" s="70">
        <v>5</v>
      </c>
      <c r="B15" s="71"/>
      <c r="C15" s="72" t="s">
        <v>306</v>
      </c>
      <c r="D15" s="73" t="s">
        <v>300</v>
      </c>
      <c r="E15" s="74" t="s">
        <v>307</v>
      </c>
      <c r="F15" s="75">
        <v>1245</v>
      </c>
      <c r="G15" s="74">
        <v>47222.850000000006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1245</v>
      </c>
      <c r="P15" s="25">
        <f t="shared" si="1"/>
        <v>47222.850000000006</v>
      </c>
    </row>
    <row r="16" spans="1:17" s="26" customFormat="1" ht="26.4" x14ac:dyDescent="0.25">
      <c r="A16" s="70">
        <v>6</v>
      </c>
      <c r="B16" s="71"/>
      <c r="C16" s="72" t="s">
        <v>308</v>
      </c>
      <c r="D16" s="73" t="s">
        <v>295</v>
      </c>
      <c r="E16" s="74" t="s">
        <v>309</v>
      </c>
      <c r="F16" s="75">
        <v>12</v>
      </c>
      <c r="G16" s="74">
        <v>90400.320000000007</v>
      </c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si="0"/>
        <v>12</v>
      </c>
      <c r="P16" s="25">
        <f t="shared" si="1"/>
        <v>90400.320000000007</v>
      </c>
    </row>
    <row r="17" spans="1:16" s="26" customFormat="1" ht="39.6" x14ac:dyDescent="0.25">
      <c r="A17" s="70">
        <v>7</v>
      </c>
      <c r="B17" s="71"/>
      <c r="C17" s="72" t="s">
        <v>310</v>
      </c>
      <c r="D17" s="73" t="s">
        <v>311</v>
      </c>
      <c r="E17" s="74">
        <v>501</v>
      </c>
      <c r="F17" s="75">
        <v>4020</v>
      </c>
      <c r="G17" s="74">
        <v>2014020</v>
      </c>
      <c r="H17" s="76"/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>
        <f t="shared" si="0"/>
        <v>4020</v>
      </c>
      <c r="P17" s="25">
        <f t="shared" si="1"/>
        <v>2014020</v>
      </c>
    </row>
    <row r="18" spans="1:16" s="26" customFormat="1" ht="39.6" x14ac:dyDescent="0.25">
      <c r="A18" s="70">
        <v>8</v>
      </c>
      <c r="B18" s="71"/>
      <c r="C18" s="72" t="s">
        <v>312</v>
      </c>
      <c r="D18" s="73" t="s">
        <v>311</v>
      </c>
      <c r="E18" s="74" t="s">
        <v>313</v>
      </c>
      <c r="F18" s="75">
        <v>377</v>
      </c>
      <c r="G18" s="74">
        <v>195312.39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si="0"/>
        <v>377</v>
      </c>
      <c r="P18" s="25">
        <f t="shared" si="1"/>
        <v>195312.39</v>
      </c>
    </row>
    <row r="19" spans="1:16" s="26" customFormat="1" ht="26.4" x14ac:dyDescent="0.25">
      <c r="A19" s="70">
        <v>9</v>
      </c>
      <c r="B19" s="71"/>
      <c r="C19" s="72" t="s">
        <v>314</v>
      </c>
      <c r="D19" s="73" t="s">
        <v>311</v>
      </c>
      <c r="E19" s="74">
        <v>1040</v>
      </c>
      <c r="F19" s="75">
        <v>328</v>
      </c>
      <c r="G19" s="74">
        <v>341120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si="0"/>
        <v>328</v>
      </c>
      <c r="P19" s="25">
        <f t="shared" si="1"/>
        <v>341120</v>
      </c>
    </row>
    <row r="20" spans="1:16" s="26" customFormat="1" ht="52.8" x14ac:dyDescent="0.25">
      <c r="A20" s="70">
        <v>10</v>
      </c>
      <c r="B20" s="71"/>
      <c r="C20" s="72" t="s">
        <v>315</v>
      </c>
      <c r="D20" s="73" t="s">
        <v>316</v>
      </c>
      <c r="E20" s="74" t="s">
        <v>317</v>
      </c>
      <c r="F20" s="75">
        <v>4600</v>
      </c>
      <c r="G20" s="74">
        <v>97382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si="0"/>
        <v>4600</v>
      </c>
      <c r="P20" s="25">
        <f t="shared" si="1"/>
        <v>97382</v>
      </c>
    </row>
    <row r="21" spans="1:16" s="26" customFormat="1" ht="26.4" x14ac:dyDescent="0.25">
      <c r="A21" s="70">
        <v>11</v>
      </c>
      <c r="B21" s="71"/>
      <c r="C21" s="72" t="s">
        <v>318</v>
      </c>
      <c r="D21" s="73" t="s">
        <v>319</v>
      </c>
      <c r="E21" s="74" t="s">
        <v>320</v>
      </c>
      <c r="F21" s="75">
        <v>240</v>
      </c>
      <c r="G21" s="74">
        <v>22420.870000000003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0"/>
        <v>240</v>
      </c>
      <c r="P21" s="25">
        <f t="shared" si="1"/>
        <v>22420.870000000003</v>
      </c>
    </row>
    <row r="22" spans="1:16" s="26" customFormat="1" ht="26.4" x14ac:dyDescent="0.25">
      <c r="A22" s="70">
        <v>12</v>
      </c>
      <c r="B22" s="71"/>
      <c r="C22" s="72" t="s">
        <v>321</v>
      </c>
      <c r="D22" s="73" t="s">
        <v>319</v>
      </c>
      <c r="E22" s="74" t="s">
        <v>320</v>
      </c>
      <c r="F22" s="75">
        <v>240</v>
      </c>
      <c r="G22" s="74">
        <v>22420.880000000001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0"/>
        <v>240</v>
      </c>
      <c r="P22" s="25">
        <f t="shared" si="1"/>
        <v>22420.880000000001</v>
      </c>
    </row>
    <row r="23" spans="1:16" s="26" customFormat="1" ht="39.6" x14ac:dyDescent="0.25">
      <c r="A23" s="70">
        <v>13</v>
      </c>
      <c r="B23" s="71"/>
      <c r="C23" s="72" t="s">
        <v>322</v>
      </c>
      <c r="D23" s="73" t="s">
        <v>323</v>
      </c>
      <c r="E23" s="74" t="s">
        <v>324</v>
      </c>
      <c r="F23" s="75">
        <v>84</v>
      </c>
      <c r="G23" s="74">
        <v>23220.120000000003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0"/>
        <v>84</v>
      </c>
      <c r="P23" s="25">
        <f t="shared" si="1"/>
        <v>23220.120000000003</v>
      </c>
    </row>
    <row r="24" spans="1:16" s="26" customFormat="1" ht="39.6" x14ac:dyDescent="0.25">
      <c r="A24" s="70">
        <v>14</v>
      </c>
      <c r="B24" s="71"/>
      <c r="C24" s="72" t="s">
        <v>325</v>
      </c>
      <c r="D24" s="73" t="s">
        <v>323</v>
      </c>
      <c r="E24" s="74" t="s">
        <v>326</v>
      </c>
      <c r="F24" s="75">
        <v>112</v>
      </c>
      <c r="G24" s="74">
        <v>36582.560000000005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0"/>
        <v>112</v>
      </c>
      <c r="P24" s="25">
        <f t="shared" si="1"/>
        <v>36582.560000000005</v>
      </c>
    </row>
    <row r="25" spans="1:16" s="26" customFormat="1" ht="39.6" x14ac:dyDescent="0.25">
      <c r="A25" s="70">
        <v>15</v>
      </c>
      <c r="B25" s="71"/>
      <c r="C25" s="72" t="s">
        <v>327</v>
      </c>
      <c r="D25" s="73" t="s">
        <v>323</v>
      </c>
      <c r="E25" s="74" t="s">
        <v>328</v>
      </c>
      <c r="F25" s="75">
        <v>501</v>
      </c>
      <c r="G25" s="74">
        <v>115184.91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0"/>
        <v>501</v>
      </c>
      <c r="P25" s="25">
        <f t="shared" si="1"/>
        <v>115184.91</v>
      </c>
    </row>
    <row r="26" spans="1:16" s="26" customFormat="1" ht="39.6" x14ac:dyDescent="0.25">
      <c r="A26" s="70">
        <v>16</v>
      </c>
      <c r="B26" s="71"/>
      <c r="C26" s="72" t="s">
        <v>329</v>
      </c>
      <c r="D26" s="73" t="s">
        <v>323</v>
      </c>
      <c r="E26" s="74" t="s">
        <v>330</v>
      </c>
      <c r="F26" s="75">
        <v>22</v>
      </c>
      <c r="G26" s="74">
        <v>4724.72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0"/>
        <v>22</v>
      </c>
      <c r="P26" s="25">
        <f t="shared" si="1"/>
        <v>4724.72</v>
      </c>
    </row>
    <row r="27" spans="1:16" s="26" customFormat="1" ht="39.6" x14ac:dyDescent="0.25">
      <c r="A27" s="70">
        <v>17</v>
      </c>
      <c r="B27" s="71"/>
      <c r="C27" s="72" t="s">
        <v>331</v>
      </c>
      <c r="D27" s="73" t="s">
        <v>323</v>
      </c>
      <c r="E27" s="74" t="s">
        <v>332</v>
      </c>
      <c r="F27" s="75">
        <v>6000</v>
      </c>
      <c r="G27" s="74">
        <v>1685220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0"/>
        <v>6000</v>
      </c>
      <c r="P27" s="25">
        <f t="shared" si="1"/>
        <v>1685220</v>
      </c>
    </row>
    <row r="28" spans="1:16" s="26" customFormat="1" ht="39.6" x14ac:dyDescent="0.25">
      <c r="A28" s="70">
        <v>18</v>
      </c>
      <c r="B28" s="71"/>
      <c r="C28" s="72" t="s">
        <v>333</v>
      </c>
      <c r="D28" s="73" t="s">
        <v>323</v>
      </c>
      <c r="E28" s="74" t="s">
        <v>334</v>
      </c>
      <c r="F28" s="75">
        <v>1620</v>
      </c>
      <c r="G28" s="74">
        <v>585030.6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0"/>
        <v>1620</v>
      </c>
      <c r="P28" s="25">
        <f t="shared" si="1"/>
        <v>585030.6</v>
      </c>
    </row>
    <row r="29" spans="1:16" s="26" customFormat="1" ht="52.8" x14ac:dyDescent="0.25">
      <c r="A29" s="70">
        <v>19</v>
      </c>
      <c r="B29" s="71"/>
      <c r="C29" s="72" t="s">
        <v>335</v>
      </c>
      <c r="D29" s="73" t="s">
        <v>336</v>
      </c>
      <c r="E29" s="74" t="s">
        <v>337</v>
      </c>
      <c r="F29" s="75">
        <v>9</v>
      </c>
      <c r="G29" s="74">
        <v>9058.23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0"/>
        <v>9</v>
      </c>
      <c r="P29" s="25">
        <f t="shared" si="1"/>
        <v>9058.23</v>
      </c>
    </row>
    <row r="30" spans="1:16" s="26" customFormat="1" ht="52.8" x14ac:dyDescent="0.25">
      <c r="A30" s="70">
        <v>20</v>
      </c>
      <c r="B30" s="71"/>
      <c r="C30" s="72" t="s">
        <v>338</v>
      </c>
      <c r="D30" s="73" t="s">
        <v>336</v>
      </c>
      <c r="E30" s="74" t="s">
        <v>339</v>
      </c>
      <c r="F30" s="75">
        <v>3</v>
      </c>
      <c r="G30" s="74">
        <v>3527.52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0"/>
        <v>3</v>
      </c>
      <c r="P30" s="25">
        <f t="shared" si="1"/>
        <v>3527.52</v>
      </c>
    </row>
    <row r="31" spans="1:16" s="26" customFormat="1" ht="39.6" x14ac:dyDescent="0.25">
      <c r="A31" s="70">
        <v>21</v>
      </c>
      <c r="B31" s="71"/>
      <c r="C31" s="72" t="s">
        <v>340</v>
      </c>
      <c r="D31" s="73" t="s">
        <v>336</v>
      </c>
      <c r="E31" s="74" t="s">
        <v>341</v>
      </c>
      <c r="F31" s="75">
        <v>6</v>
      </c>
      <c r="G31" s="74">
        <v>1811.64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0"/>
        <v>6</v>
      </c>
      <c r="P31" s="25">
        <f t="shared" si="1"/>
        <v>1811.64</v>
      </c>
    </row>
    <row r="32" spans="1:16" s="26" customFormat="1" ht="52.8" x14ac:dyDescent="0.25">
      <c r="A32" s="70">
        <v>22</v>
      </c>
      <c r="B32" s="71"/>
      <c r="C32" s="72" t="s">
        <v>342</v>
      </c>
      <c r="D32" s="73" t="s">
        <v>336</v>
      </c>
      <c r="E32" s="74" t="s">
        <v>343</v>
      </c>
      <c r="F32" s="75">
        <v>10</v>
      </c>
      <c r="G32" s="74">
        <v>5032.4000000000005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0"/>
        <v>10</v>
      </c>
      <c r="P32" s="25">
        <f t="shared" si="1"/>
        <v>5032.4000000000005</v>
      </c>
    </row>
    <row r="33" spans="1:16" s="26" customFormat="1" ht="52.8" x14ac:dyDescent="0.25">
      <c r="A33" s="70">
        <v>23</v>
      </c>
      <c r="B33" s="71"/>
      <c r="C33" s="72" t="s">
        <v>344</v>
      </c>
      <c r="D33" s="73" t="s">
        <v>336</v>
      </c>
      <c r="E33" s="74" t="s">
        <v>345</v>
      </c>
      <c r="F33" s="75">
        <v>3</v>
      </c>
      <c r="G33" s="74">
        <v>1763.76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0"/>
        <v>3</v>
      </c>
      <c r="P33" s="25">
        <f t="shared" si="1"/>
        <v>1763.76</v>
      </c>
    </row>
    <row r="34" spans="1:16" s="26" customFormat="1" ht="39.6" x14ac:dyDescent="0.25">
      <c r="A34" s="70">
        <v>24</v>
      </c>
      <c r="B34" s="71"/>
      <c r="C34" s="72" t="s">
        <v>346</v>
      </c>
      <c r="D34" s="73" t="s">
        <v>319</v>
      </c>
      <c r="E34" s="74" t="s">
        <v>347</v>
      </c>
      <c r="F34" s="75">
        <v>1560</v>
      </c>
      <c r="G34" s="74">
        <v>88318.040000000008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0"/>
        <v>1560</v>
      </c>
      <c r="P34" s="25">
        <f t="shared" si="1"/>
        <v>88318.040000000008</v>
      </c>
    </row>
    <row r="35" spans="1:16" s="26" customFormat="1" ht="39.6" x14ac:dyDescent="0.25">
      <c r="A35" s="70">
        <v>25</v>
      </c>
      <c r="B35" s="71"/>
      <c r="C35" s="72" t="s">
        <v>348</v>
      </c>
      <c r="D35" s="73" t="s">
        <v>300</v>
      </c>
      <c r="E35" s="74" t="s">
        <v>349</v>
      </c>
      <c r="F35" s="75">
        <v>5380</v>
      </c>
      <c r="G35" s="74">
        <v>50464.4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0"/>
        <v>5380</v>
      </c>
      <c r="P35" s="25">
        <f t="shared" si="1"/>
        <v>50464.4</v>
      </c>
    </row>
    <row r="36" spans="1:16" s="26" customFormat="1" ht="26.4" x14ac:dyDescent="0.25">
      <c r="A36" s="70">
        <v>26</v>
      </c>
      <c r="B36" s="71"/>
      <c r="C36" s="72" t="s">
        <v>350</v>
      </c>
      <c r="D36" s="73" t="s">
        <v>351</v>
      </c>
      <c r="E36" s="74" t="s">
        <v>352</v>
      </c>
      <c r="F36" s="75">
        <v>479</v>
      </c>
      <c r="G36" s="74">
        <v>365673.39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0"/>
        <v>479</v>
      </c>
      <c r="P36" s="25">
        <f t="shared" si="1"/>
        <v>365673.39</v>
      </c>
    </row>
    <row r="37" spans="1:16" s="26" customFormat="1" ht="26.4" x14ac:dyDescent="0.25">
      <c r="A37" s="70">
        <v>27</v>
      </c>
      <c r="B37" s="71"/>
      <c r="C37" s="72" t="s">
        <v>353</v>
      </c>
      <c r="D37" s="73" t="s">
        <v>351</v>
      </c>
      <c r="E37" s="74" t="s">
        <v>354</v>
      </c>
      <c r="F37" s="75">
        <v>11</v>
      </c>
      <c r="G37" s="74">
        <v>9810.68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0"/>
        <v>11</v>
      </c>
      <c r="P37" s="25">
        <f t="shared" si="1"/>
        <v>9810.68</v>
      </c>
    </row>
    <row r="38" spans="1:16" s="26" customFormat="1" ht="26.4" x14ac:dyDescent="0.25">
      <c r="A38" s="70">
        <v>28</v>
      </c>
      <c r="B38" s="71"/>
      <c r="C38" s="72" t="s">
        <v>355</v>
      </c>
      <c r="D38" s="73" t="s">
        <v>351</v>
      </c>
      <c r="E38" s="74" t="s">
        <v>354</v>
      </c>
      <c r="F38" s="75">
        <v>117</v>
      </c>
      <c r="G38" s="74">
        <v>104349.96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0"/>
        <v>117</v>
      </c>
      <c r="P38" s="25">
        <f t="shared" si="1"/>
        <v>104349.96</v>
      </c>
    </row>
    <row r="39" spans="1:16" s="26" customFormat="1" ht="26.4" x14ac:dyDescent="0.25">
      <c r="A39" s="70">
        <v>29</v>
      </c>
      <c r="B39" s="71"/>
      <c r="C39" s="72" t="s">
        <v>356</v>
      </c>
      <c r="D39" s="73" t="s">
        <v>300</v>
      </c>
      <c r="E39" s="74" t="s">
        <v>357</v>
      </c>
      <c r="F39" s="75">
        <v>1500</v>
      </c>
      <c r="G39" s="74">
        <v>13587.300000000001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si="0"/>
        <v>1500</v>
      </c>
      <c r="P39" s="25">
        <f t="shared" si="1"/>
        <v>13587.300000000001</v>
      </c>
    </row>
    <row r="40" spans="1:16" s="26" customFormat="1" ht="26.4" x14ac:dyDescent="0.25">
      <c r="A40" s="70">
        <v>30</v>
      </c>
      <c r="B40" s="71"/>
      <c r="C40" s="72" t="s">
        <v>358</v>
      </c>
      <c r="D40" s="73" t="s">
        <v>300</v>
      </c>
      <c r="E40" s="74" t="s">
        <v>359</v>
      </c>
      <c r="F40" s="75">
        <v>500</v>
      </c>
      <c r="G40" s="74">
        <v>27926.300000000003</v>
      </c>
      <c r="H40" s="76"/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>
        <f t="shared" si="0"/>
        <v>500</v>
      </c>
      <c r="P40" s="25">
        <f t="shared" si="1"/>
        <v>27926.300000000003</v>
      </c>
    </row>
    <row r="41" spans="1:16" s="26" customFormat="1" ht="26.4" x14ac:dyDescent="0.25">
      <c r="A41" s="70">
        <v>31</v>
      </c>
      <c r="B41" s="71"/>
      <c r="C41" s="72" t="s">
        <v>360</v>
      </c>
      <c r="D41" s="73" t="s">
        <v>300</v>
      </c>
      <c r="E41" s="74" t="s">
        <v>361</v>
      </c>
      <c r="F41" s="75">
        <v>1200</v>
      </c>
      <c r="G41" s="74">
        <v>6349.4400000000005</v>
      </c>
      <c r="H41" s="76"/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>
        <f t="shared" si="0"/>
        <v>1200</v>
      </c>
      <c r="P41" s="25">
        <f t="shared" si="1"/>
        <v>6349.4400000000005</v>
      </c>
    </row>
    <row r="42" spans="1:16" s="26" customFormat="1" ht="26.4" x14ac:dyDescent="0.25">
      <c r="A42" s="70">
        <v>32</v>
      </c>
      <c r="B42" s="71"/>
      <c r="C42" s="72" t="s">
        <v>362</v>
      </c>
      <c r="D42" s="73" t="s">
        <v>300</v>
      </c>
      <c r="E42" s="74" t="s">
        <v>363</v>
      </c>
      <c r="F42" s="75">
        <v>224</v>
      </c>
      <c r="G42" s="74">
        <v>2370.5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si="0"/>
        <v>224</v>
      </c>
      <c r="P42" s="25">
        <f t="shared" si="1"/>
        <v>2370.5</v>
      </c>
    </row>
    <row r="43" spans="1:16" s="26" customFormat="1" ht="39.6" x14ac:dyDescent="0.25">
      <c r="A43" s="70">
        <v>33</v>
      </c>
      <c r="B43" s="71"/>
      <c r="C43" s="72" t="s">
        <v>364</v>
      </c>
      <c r="D43" s="73" t="s">
        <v>365</v>
      </c>
      <c r="E43" s="74" t="s">
        <v>366</v>
      </c>
      <c r="F43" s="75">
        <v>414</v>
      </c>
      <c r="G43" s="74">
        <v>169462.62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ref="O43:O68" si="2">F43</f>
        <v>414</v>
      </c>
      <c r="P43" s="25">
        <f t="shared" ref="P43:P68" si="3">G43</f>
        <v>169462.62</v>
      </c>
    </row>
    <row r="44" spans="1:16" s="26" customFormat="1" ht="39.6" x14ac:dyDescent="0.25">
      <c r="A44" s="70">
        <v>34</v>
      </c>
      <c r="B44" s="71"/>
      <c r="C44" s="72" t="s">
        <v>367</v>
      </c>
      <c r="D44" s="73" t="s">
        <v>365</v>
      </c>
      <c r="E44" s="74" t="s">
        <v>366</v>
      </c>
      <c r="F44" s="75">
        <v>2478</v>
      </c>
      <c r="G44" s="74">
        <v>1014319.74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2"/>
        <v>2478</v>
      </c>
      <c r="P44" s="25">
        <f t="shared" si="3"/>
        <v>1014319.74</v>
      </c>
    </row>
    <row r="45" spans="1:16" s="26" customFormat="1" ht="39.6" x14ac:dyDescent="0.25">
      <c r="A45" s="70">
        <v>35</v>
      </c>
      <c r="B45" s="71"/>
      <c r="C45" s="72" t="s">
        <v>368</v>
      </c>
      <c r="D45" s="73" t="s">
        <v>323</v>
      </c>
      <c r="E45" s="74" t="s">
        <v>369</v>
      </c>
      <c r="F45" s="75">
        <v>124</v>
      </c>
      <c r="G45" s="74">
        <v>1898092.8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2"/>
        <v>124</v>
      </c>
      <c r="P45" s="25">
        <f t="shared" si="3"/>
        <v>1898092.8</v>
      </c>
    </row>
    <row r="46" spans="1:16" s="26" customFormat="1" ht="39.6" x14ac:dyDescent="0.25">
      <c r="A46" s="70">
        <v>36</v>
      </c>
      <c r="B46" s="71"/>
      <c r="C46" s="72" t="s">
        <v>370</v>
      </c>
      <c r="D46" s="73" t="s">
        <v>371</v>
      </c>
      <c r="E46" s="74" t="s">
        <v>372</v>
      </c>
      <c r="F46" s="75">
        <v>59</v>
      </c>
      <c r="G46" s="74">
        <v>40854.550000000003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2"/>
        <v>59</v>
      </c>
      <c r="P46" s="25">
        <f t="shared" si="3"/>
        <v>40854.550000000003</v>
      </c>
    </row>
    <row r="47" spans="1:16" s="26" customFormat="1" ht="39.6" x14ac:dyDescent="0.25">
      <c r="A47" s="70">
        <v>37</v>
      </c>
      <c r="B47" s="71"/>
      <c r="C47" s="72" t="s">
        <v>373</v>
      </c>
      <c r="D47" s="73" t="s">
        <v>371</v>
      </c>
      <c r="E47" s="74" t="s">
        <v>374</v>
      </c>
      <c r="F47" s="75">
        <v>14</v>
      </c>
      <c r="G47" s="74">
        <v>11325.720000000001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2"/>
        <v>14</v>
      </c>
      <c r="P47" s="25">
        <f t="shared" si="3"/>
        <v>11325.720000000001</v>
      </c>
    </row>
    <row r="48" spans="1:16" s="26" customFormat="1" ht="39.6" x14ac:dyDescent="0.25">
      <c r="A48" s="70">
        <v>38</v>
      </c>
      <c r="B48" s="71"/>
      <c r="C48" s="72" t="s">
        <v>375</v>
      </c>
      <c r="D48" s="73" t="s">
        <v>371</v>
      </c>
      <c r="E48" s="74" t="s">
        <v>376</v>
      </c>
      <c r="F48" s="75">
        <v>138</v>
      </c>
      <c r="G48" s="74">
        <v>29167.68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2"/>
        <v>138</v>
      </c>
      <c r="P48" s="25">
        <f t="shared" si="3"/>
        <v>29167.68</v>
      </c>
    </row>
    <row r="49" spans="1:16" s="26" customFormat="1" ht="39.6" x14ac:dyDescent="0.25">
      <c r="A49" s="70">
        <v>39</v>
      </c>
      <c r="B49" s="71"/>
      <c r="C49" s="72" t="s">
        <v>377</v>
      </c>
      <c r="D49" s="73" t="s">
        <v>371</v>
      </c>
      <c r="E49" s="74" t="s">
        <v>378</v>
      </c>
      <c r="F49" s="75">
        <v>10</v>
      </c>
      <c r="G49" s="74">
        <v>2469.3000000000002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2"/>
        <v>10</v>
      </c>
      <c r="P49" s="25">
        <f t="shared" si="3"/>
        <v>2469.3000000000002</v>
      </c>
    </row>
    <row r="50" spans="1:16" s="26" customFormat="1" ht="39.6" x14ac:dyDescent="0.25">
      <c r="A50" s="70">
        <v>40</v>
      </c>
      <c r="B50" s="71"/>
      <c r="C50" s="72" t="s">
        <v>379</v>
      </c>
      <c r="D50" s="73" t="s">
        <v>371</v>
      </c>
      <c r="E50" s="74" t="s">
        <v>380</v>
      </c>
      <c r="F50" s="75">
        <v>160</v>
      </c>
      <c r="G50" s="74">
        <v>58536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2"/>
        <v>160</v>
      </c>
      <c r="P50" s="25">
        <f t="shared" si="3"/>
        <v>58536</v>
      </c>
    </row>
    <row r="51" spans="1:16" s="26" customFormat="1" ht="39.6" x14ac:dyDescent="0.25">
      <c r="A51" s="70">
        <v>41</v>
      </c>
      <c r="B51" s="71"/>
      <c r="C51" s="72" t="s">
        <v>381</v>
      </c>
      <c r="D51" s="73" t="s">
        <v>371</v>
      </c>
      <c r="E51" s="74" t="s">
        <v>382</v>
      </c>
      <c r="F51" s="75">
        <v>18</v>
      </c>
      <c r="G51" s="74">
        <v>7693.56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2"/>
        <v>18</v>
      </c>
      <c r="P51" s="25">
        <f t="shared" si="3"/>
        <v>7693.56</v>
      </c>
    </row>
    <row r="52" spans="1:16" s="26" customFormat="1" ht="26.4" x14ac:dyDescent="0.25">
      <c r="A52" s="70">
        <v>42</v>
      </c>
      <c r="B52" s="71"/>
      <c r="C52" s="72" t="s">
        <v>383</v>
      </c>
      <c r="D52" s="73" t="s">
        <v>300</v>
      </c>
      <c r="E52" s="74" t="s">
        <v>384</v>
      </c>
      <c r="F52" s="75">
        <v>6480</v>
      </c>
      <c r="G52" s="74">
        <v>90460.800000000003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2"/>
        <v>6480</v>
      </c>
      <c r="P52" s="25">
        <f t="shared" si="3"/>
        <v>90460.800000000003</v>
      </c>
    </row>
    <row r="53" spans="1:16" s="26" customFormat="1" ht="26.4" x14ac:dyDescent="0.25">
      <c r="A53" s="70">
        <v>43</v>
      </c>
      <c r="B53" s="71"/>
      <c r="C53" s="72" t="s">
        <v>385</v>
      </c>
      <c r="D53" s="73" t="s">
        <v>300</v>
      </c>
      <c r="E53" s="74" t="s">
        <v>386</v>
      </c>
      <c r="F53" s="75">
        <v>5500</v>
      </c>
      <c r="G53" s="74">
        <v>89731.400000000009</v>
      </c>
      <c r="H53" s="76"/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>
        <f t="shared" si="2"/>
        <v>5500</v>
      </c>
      <c r="P53" s="25">
        <f t="shared" si="3"/>
        <v>89731.400000000009</v>
      </c>
    </row>
    <row r="54" spans="1:16" s="26" customFormat="1" ht="39.6" x14ac:dyDescent="0.25">
      <c r="A54" s="70">
        <v>44</v>
      </c>
      <c r="B54" s="71"/>
      <c r="C54" s="72" t="s">
        <v>387</v>
      </c>
      <c r="D54" s="73" t="s">
        <v>336</v>
      </c>
      <c r="E54" s="74" t="s">
        <v>388</v>
      </c>
      <c r="F54" s="75">
        <v>90</v>
      </c>
      <c r="G54" s="74">
        <v>456180.30000000005</v>
      </c>
      <c r="H54" s="76"/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>
        <f t="shared" si="2"/>
        <v>90</v>
      </c>
      <c r="P54" s="25">
        <f t="shared" si="3"/>
        <v>456180.30000000005</v>
      </c>
    </row>
    <row r="55" spans="1:16" s="26" customFormat="1" ht="39.6" x14ac:dyDescent="0.25">
      <c r="A55" s="70">
        <v>45</v>
      </c>
      <c r="B55" s="71"/>
      <c r="C55" s="72" t="s">
        <v>389</v>
      </c>
      <c r="D55" s="73" t="s">
        <v>316</v>
      </c>
      <c r="E55" s="74"/>
      <c r="F55" s="75">
        <v>44</v>
      </c>
      <c r="G55" s="74"/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si="2"/>
        <v>44</v>
      </c>
      <c r="P55" s="25">
        <f t="shared" si="3"/>
        <v>0</v>
      </c>
    </row>
    <row r="56" spans="1:16" s="26" customFormat="1" ht="39.6" x14ac:dyDescent="0.25">
      <c r="A56" s="70">
        <v>46</v>
      </c>
      <c r="B56" s="71"/>
      <c r="C56" s="72" t="s">
        <v>390</v>
      </c>
      <c r="D56" s="73" t="s">
        <v>316</v>
      </c>
      <c r="E56" s="74" t="s">
        <v>391</v>
      </c>
      <c r="F56" s="75">
        <v>13</v>
      </c>
      <c r="G56" s="74">
        <v>26.130000000000003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2"/>
        <v>13</v>
      </c>
      <c r="P56" s="25">
        <f t="shared" si="3"/>
        <v>26.130000000000003</v>
      </c>
    </row>
    <row r="57" spans="1:16" s="26" customFormat="1" ht="39.6" x14ac:dyDescent="0.25">
      <c r="A57" s="70">
        <v>47</v>
      </c>
      <c r="B57" s="71"/>
      <c r="C57" s="72" t="s">
        <v>392</v>
      </c>
      <c r="D57" s="73" t="s">
        <v>316</v>
      </c>
      <c r="E57" s="74">
        <v>505</v>
      </c>
      <c r="F57" s="75">
        <v>1081</v>
      </c>
      <c r="G57" s="74">
        <v>545905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2"/>
        <v>1081</v>
      </c>
      <c r="P57" s="25">
        <f t="shared" si="3"/>
        <v>545905</v>
      </c>
    </row>
    <row r="58" spans="1:16" s="26" customFormat="1" ht="26.4" x14ac:dyDescent="0.25">
      <c r="A58" s="70">
        <v>48</v>
      </c>
      <c r="B58" s="71"/>
      <c r="C58" s="72" t="s">
        <v>393</v>
      </c>
      <c r="D58" s="73" t="s">
        <v>311</v>
      </c>
      <c r="E58" s="74" t="s">
        <v>394</v>
      </c>
      <c r="F58" s="75">
        <v>86</v>
      </c>
      <c r="G58" s="74">
        <v>38870.28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2"/>
        <v>86</v>
      </c>
      <c r="P58" s="25">
        <f t="shared" si="3"/>
        <v>38870.28</v>
      </c>
    </row>
    <row r="59" spans="1:16" s="26" customFormat="1" ht="26.4" x14ac:dyDescent="0.25">
      <c r="A59" s="70">
        <v>49</v>
      </c>
      <c r="B59" s="71"/>
      <c r="C59" s="72" t="s">
        <v>395</v>
      </c>
      <c r="D59" s="73" t="s">
        <v>311</v>
      </c>
      <c r="E59" s="74" t="s">
        <v>396</v>
      </c>
      <c r="F59" s="75"/>
      <c r="G59" s="74"/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2"/>
        <v>0</v>
      </c>
      <c r="P59" s="25">
        <f t="shared" si="3"/>
        <v>0</v>
      </c>
    </row>
    <row r="60" spans="1:16" s="26" customFormat="1" ht="39.6" x14ac:dyDescent="0.25">
      <c r="A60" s="70">
        <v>50</v>
      </c>
      <c r="B60" s="71"/>
      <c r="C60" s="72" t="s">
        <v>397</v>
      </c>
      <c r="D60" s="73" t="s">
        <v>316</v>
      </c>
      <c r="E60" s="74" t="s">
        <v>391</v>
      </c>
      <c r="F60" s="75">
        <v>261150</v>
      </c>
      <c r="G60" s="74">
        <v>524911.5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2"/>
        <v>261150</v>
      </c>
      <c r="P60" s="25">
        <f t="shared" si="3"/>
        <v>524911.5</v>
      </c>
    </row>
    <row r="61" spans="1:16" s="26" customFormat="1" ht="39.6" x14ac:dyDescent="0.25">
      <c r="A61" s="70">
        <v>51</v>
      </c>
      <c r="B61" s="71"/>
      <c r="C61" s="72" t="s">
        <v>398</v>
      </c>
      <c r="D61" s="73" t="s">
        <v>316</v>
      </c>
      <c r="E61" s="74" t="s">
        <v>391</v>
      </c>
      <c r="F61" s="75">
        <v>346300</v>
      </c>
      <c r="G61" s="74">
        <v>696063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2"/>
        <v>346300</v>
      </c>
      <c r="P61" s="25">
        <f t="shared" si="3"/>
        <v>696063</v>
      </c>
    </row>
    <row r="62" spans="1:16" s="26" customFormat="1" ht="39.6" x14ac:dyDescent="0.25">
      <c r="A62" s="70">
        <v>52</v>
      </c>
      <c r="B62" s="71"/>
      <c r="C62" s="72" t="s">
        <v>399</v>
      </c>
      <c r="D62" s="73" t="s">
        <v>316</v>
      </c>
      <c r="E62" s="74" t="s">
        <v>391</v>
      </c>
      <c r="F62" s="75">
        <v>446850</v>
      </c>
      <c r="G62" s="74">
        <v>898168.5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2"/>
        <v>446850</v>
      </c>
      <c r="P62" s="25">
        <f t="shared" si="3"/>
        <v>898168.5</v>
      </c>
    </row>
    <row r="63" spans="1:16" s="26" customFormat="1" ht="39.6" x14ac:dyDescent="0.25">
      <c r="A63" s="70">
        <v>53</v>
      </c>
      <c r="B63" s="71"/>
      <c r="C63" s="72" t="s">
        <v>400</v>
      </c>
      <c r="D63" s="73" t="s">
        <v>316</v>
      </c>
      <c r="E63" s="74" t="s">
        <v>391</v>
      </c>
      <c r="F63" s="75">
        <v>291200</v>
      </c>
      <c r="G63" s="74">
        <v>585312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2"/>
        <v>291200</v>
      </c>
      <c r="P63" s="25">
        <f t="shared" si="3"/>
        <v>585312</v>
      </c>
    </row>
    <row r="64" spans="1:16" s="26" customFormat="1" ht="39.6" x14ac:dyDescent="0.25">
      <c r="A64" s="70">
        <v>54</v>
      </c>
      <c r="B64" s="71"/>
      <c r="C64" s="72" t="s">
        <v>401</v>
      </c>
      <c r="D64" s="73" t="s">
        <v>316</v>
      </c>
      <c r="E64" s="74" t="s">
        <v>391</v>
      </c>
      <c r="F64" s="75">
        <v>291200</v>
      </c>
      <c r="G64" s="74">
        <v>585312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2"/>
        <v>291200</v>
      </c>
      <c r="P64" s="25">
        <f t="shared" si="3"/>
        <v>585312</v>
      </c>
    </row>
    <row r="65" spans="1:17" s="26" customFormat="1" ht="26.4" x14ac:dyDescent="0.25">
      <c r="A65" s="70">
        <v>55</v>
      </c>
      <c r="B65" s="71"/>
      <c r="C65" s="72" t="s">
        <v>402</v>
      </c>
      <c r="D65" s="73" t="s">
        <v>403</v>
      </c>
      <c r="E65" s="74" t="s">
        <v>404</v>
      </c>
      <c r="F65" s="75">
        <v>25</v>
      </c>
      <c r="G65" s="74">
        <v>24822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2"/>
        <v>25</v>
      </c>
      <c r="P65" s="25">
        <f t="shared" si="3"/>
        <v>24822</v>
      </c>
    </row>
    <row r="66" spans="1:17" s="26" customFormat="1" ht="52.8" x14ac:dyDescent="0.25">
      <c r="A66" s="70">
        <v>56</v>
      </c>
      <c r="B66" s="71"/>
      <c r="C66" s="72" t="s">
        <v>405</v>
      </c>
      <c r="D66" s="73" t="s">
        <v>323</v>
      </c>
      <c r="E66" s="74">
        <v>1512</v>
      </c>
      <c r="F66" s="75">
        <v>30</v>
      </c>
      <c r="G66" s="74">
        <v>45360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2"/>
        <v>30</v>
      </c>
      <c r="P66" s="25">
        <f t="shared" si="3"/>
        <v>45360</v>
      </c>
    </row>
    <row r="67" spans="1:17" s="26" customFormat="1" ht="52.8" x14ac:dyDescent="0.25">
      <c r="A67" s="70">
        <v>57</v>
      </c>
      <c r="B67" s="71"/>
      <c r="C67" s="72" t="s">
        <v>406</v>
      </c>
      <c r="D67" s="73" t="s">
        <v>323</v>
      </c>
      <c r="E67" s="74" t="s">
        <v>407</v>
      </c>
      <c r="F67" s="75">
        <v>44</v>
      </c>
      <c r="G67" s="74">
        <v>65705.2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2"/>
        <v>44</v>
      </c>
      <c r="P67" s="25">
        <f t="shared" si="3"/>
        <v>65705.2</v>
      </c>
    </row>
    <row r="68" spans="1:17" s="26" customFormat="1" ht="53.4" thickBot="1" x14ac:dyDescent="0.3">
      <c r="A68" s="70">
        <v>58</v>
      </c>
      <c r="B68" s="71"/>
      <c r="C68" s="72" t="s">
        <v>408</v>
      </c>
      <c r="D68" s="73" t="s">
        <v>323</v>
      </c>
      <c r="E68" s="74" t="s">
        <v>409</v>
      </c>
      <c r="F68" s="75">
        <v>108</v>
      </c>
      <c r="G68" s="74">
        <v>161655.48000000001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2"/>
        <v>108</v>
      </c>
      <c r="P68" s="25">
        <f t="shared" si="3"/>
        <v>161655.48000000001</v>
      </c>
    </row>
    <row r="69" spans="1:17" s="17" customFormat="1" ht="13.8" thickBot="1" x14ac:dyDescent="0.3">
      <c r="A69" s="27"/>
      <c r="B69" s="28" t="s">
        <v>410</v>
      </c>
      <c r="C69" s="29"/>
      <c r="D69" s="29"/>
      <c r="E69" s="30"/>
      <c r="F69" s="31">
        <f>SUM(Лист1!O9:O68)</f>
        <v>1685370</v>
      </c>
      <c r="G69" s="32">
        <f>SUM(Лист1!P9:P68)</f>
        <v>14033717.720000004</v>
      </c>
      <c r="H69" s="33"/>
    </row>
    <row r="70" spans="1:17" s="24" customFormat="1" ht="15" customHeight="1" thickBot="1" x14ac:dyDescent="0.3">
      <c r="A70" s="85" t="s">
        <v>411</v>
      </c>
      <c r="B70" s="21"/>
      <c r="C70" s="21"/>
      <c r="D70" s="21"/>
      <c r="E70" s="21"/>
      <c r="F70" s="22"/>
      <c r="G70" s="21"/>
      <c r="H70" s="23"/>
    </row>
    <row r="71" spans="1:17" s="24" customFormat="1" ht="15" hidden="1" customHeight="1" thickBot="1" x14ac:dyDescent="0.3">
      <c r="A71" s="79"/>
      <c r="B71" s="80"/>
      <c r="C71" s="80"/>
      <c r="D71" s="80"/>
      <c r="E71" s="80"/>
      <c r="F71" s="81"/>
      <c r="G71" s="80"/>
      <c r="H71" s="82"/>
      <c r="Q71" s="24" t="s">
        <v>294</v>
      </c>
    </row>
    <row r="72" spans="1:17" s="26" customFormat="1" ht="53.4" thickBot="1" x14ac:dyDescent="0.3">
      <c r="A72" s="70">
        <v>1</v>
      </c>
      <c r="B72" s="71"/>
      <c r="C72" s="72" t="s">
        <v>412</v>
      </c>
      <c r="D72" s="73" t="s">
        <v>316</v>
      </c>
      <c r="E72" s="74" t="s">
        <v>413</v>
      </c>
      <c r="F72" s="75">
        <v>48</v>
      </c>
      <c r="G72" s="74">
        <v>33539.040000000001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>F72</f>
        <v>48</v>
      </c>
      <c r="P72" s="25">
        <f>G72</f>
        <v>33539.040000000001</v>
      </c>
    </row>
    <row r="73" spans="1:17" s="24" customFormat="1" ht="15" customHeight="1" thickBot="1" x14ac:dyDescent="0.3">
      <c r="A73" s="85" t="s">
        <v>503</v>
      </c>
      <c r="B73" s="21"/>
      <c r="C73" s="21"/>
      <c r="D73" s="21"/>
      <c r="E73" s="21"/>
      <c r="F73" s="22"/>
      <c r="G73" s="21"/>
      <c r="H73" s="23"/>
    </row>
    <row r="74" spans="1:17" s="24" customFormat="1" ht="15" hidden="1" customHeight="1" thickBot="1" x14ac:dyDescent="0.3">
      <c r="A74" s="79"/>
      <c r="B74" s="80"/>
      <c r="C74" s="80"/>
      <c r="D74" s="80"/>
      <c r="E74" s="80"/>
      <c r="F74" s="81"/>
      <c r="G74" s="80"/>
      <c r="H74" s="82"/>
      <c r="Q74" s="24" t="s">
        <v>294</v>
      </c>
    </row>
    <row r="75" spans="1:17" s="26" customFormat="1" ht="52.8" x14ac:dyDescent="0.25">
      <c r="A75" s="70">
        <v>1</v>
      </c>
      <c r="B75" s="71"/>
      <c r="C75" s="72" t="s">
        <v>414</v>
      </c>
      <c r="D75" s="73" t="s">
        <v>365</v>
      </c>
      <c r="E75" s="74" t="s">
        <v>415</v>
      </c>
      <c r="F75" s="75">
        <v>14</v>
      </c>
      <c r="G75" s="74">
        <v>10071.880000000001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ref="O75:O106" si="4">F75</f>
        <v>14</v>
      </c>
      <c r="P75" s="25">
        <f t="shared" ref="P75:P106" si="5">G75</f>
        <v>10071.880000000001</v>
      </c>
    </row>
    <row r="76" spans="1:17" s="26" customFormat="1" ht="52.8" x14ac:dyDescent="0.25">
      <c r="A76" s="70">
        <v>2</v>
      </c>
      <c r="B76" s="71"/>
      <c r="C76" s="72" t="s">
        <v>416</v>
      </c>
      <c r="D76" s="73" t="s">
        <v>365</v>
      </c>
      <c r="E76" s="74" t="s">
        <v>415</v>
      </c>
      <c r="F76" s="75">
        <v>18</v>
      </c>
      <c r="G76" s="74">
        <v>12949.560000000001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4"/>
        <v>18</v>
      </c>
      <c r="P76" s="25">
        <f t="shared" si="5"/>
        <v>12949.560000000001</v>
      </c>
    </row>
    <row r="77" spans="1:17" s="26" customFormat="1" ht="39.6" x14ac:dyDescent="0.25">
      <c r="A77" s="70">
        <v>3</v>
      </c>
      <c r="B77" s="71"/>
      <c r="C77" s="72" t="s">
        <v>417</v>
      </c>
      <c r="D77" s="73" t="s">
        <v>418</v>
      </c>
      <c r="E77" s="74" t="s">
        <v>419</v>
      </c>
      <c r="F77" s="75">
        <v>58</v>
      </c>
      <c r="G77" s="74">
        <v>812861.3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4"/>
        <v>58</v>
      </c>
      <c r="P77" s="25">
        <f t="shared" si="5"/>
        <v>812861.3</v>
      </c>
    </row>
    <row r="78" spans="1:17" s="26" customFormat="1" ht="39.6" x14ac:dyDescent="0.25">
      <c r="A78" s="70">
        <v>4</v>
      </c>
      <c r="B78" s="71"/>
      <c r="C78" s="72" t="s">
        <v>417</v>
      </c>
      <c r="D78" s="73" t="s">
        <v>418</v>
      </c>
      <c r="E78" s="74" t="s">
        <v>420</v>
      </c>
      <c r="F78" s="75">
        <v>7</v>
      </c>
      <c r="G78" s="74">
        <v>98104.02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4"/>
        <v>7</v>
      </c>
      <c r="P78" s="25">
        <f t="shared" si="5"/>
        <v>98104.02</v>
      </c>
    </row>
    <row r="79" spans="1:17" s="26" customFormat="1" ht="39.6" x14ac:dyDescent="0.25">
      <c r="A79" s="70">
        <v>5</v>
      </c>
      <c r="B79" s="71"/>
      <c r="C79" s="72" t="s">
        <v>421</v>
      </c>
      <c r="D79" s="73" t="s">
        <v>418</v>
      </c>
      <c r="E79" s="74" t="s">
        <v>420</v>
      </c>
      <c r="F79" s="75">
        <v>93</v>
      </c>
      <c r="G79" s="74">
        <v>1303381.98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4"/>
        <v>93</v>
      </c>
      <c r="P79" s="25">
        <f t="shared" si="5"/>
        <v>1303381.98</v>
      </c>
    </row>
    <row r="80" spans="1:17" s="26" customFormat="1" ht="39.6" x14ac:dyDescent="0.25">
      <c r="A80" s="70">
        <v>6</v>
      </c>
      <c r="B80" s="71"/>
      <c r="C80" s="72" t="s">
        <v>422</v>
      </c>
      <c r="D80" s="73" t="s">
        <v>336</v>
      </c>
      <c r="E80" s="74">
        <v>48</v>
      </c>
      <c r="F80" s="75">
        <v>100</v>
      </c>
      <c r="G80" s="74">
        <v>4800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4"/>
        <v>100</v>
      </c>
      <c r="P80" s="25">
        <f t="shared" si="5"/>
        <v>4800</v>
      </c>
    </row>
    <row r="81" spans="1:16" s="26" customFormat="1" ht="39.6" x14ac:dyDescent="0.25">
      <c r="A81" s="70">
        <v>7</v>
      </c>
      <c r="B81" s="71"/>
      <c r="C81" s="72" t="s">
        <v>423</v>
      </c>
      <c r="D81" s="73" t="s">
        <v>418</v>
      </c>
      <c r="E81" s="74" t="s">
        <v>424</v>
      </c>
      <c r="F81" s="75">
        <v>81</v>
      </c>
      <c r="G81" s="74">
        <v>1043876.16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4"/>
        <v>81</v>
      </c>
      <c r="P81" s="25">
        <f t="shared" si="5"/>
        <v>1043876.16</v>
      </c>
    </row>
    <row r="82" spans="1:16" s="26" customFormat="1" ht="52.8" x14ac:dyDescent="0.25">
      <c r="A82" s="70">
        <v>8</v>
      </c>
      <c r="B82" s="71"/>
      <c r="C82" s="72" t="s">
        <v>425</v>
      </c>
      <c r="D82" s="73" t="s">
        <v>316</v>
      </c>
      <c r="E82" s="74" t="s">
        <v>426</v>
      </c>
      <c r="F82" s="75">
        <v>180</v>
      </c>
      <c r="G82" s="74">
        <v>8760.6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4"/>
        <v>180</v>
      </c>
      <c r="P82" s="25">
        <f t="shared" si="5"/>
        <v>8760.6</v>
      </c>
    </row>
    <row r="83" spans="1:16" s="26" customFormat="1" ht="79.2" x14ac:dyDescent="0.25">
      <c r="A83" s="70">
        <v>9</v>
      </c>
      <c r="B83" s="71"/>
      <c r="C83" s="72" t="s">
        <v>427</v>
      </c>
      <c r="D83" s="73" t="s">
        <v>316</v>
      </c>
      <c r="E83" s="74" t="s">
        <v>428</v>
      </c>
      <c r="F83" s="75">
        <v>17800</v>
      </c>
      <c r="G83" s="74">
        <v>299574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4"/>
        <v>17800</v>
      </c>
      <c r="P83" s="25">
        <f t="shared" si="5"/>
        <v>299574</v>
      </c>
    </row>
    <row r="84" spans="1:16" s="26" customFormat="1" ht="66" x14ac:dyDescent="0.25">
      <c r="A84" s="70">
        <v>10</v>
      </c>
      <c r="B84" s="71"/>
      <c r="C84" s="72" t="s">
        <v>429</v>
      </c>
      <c r="D84" s="73" t="s">
        <v>316</v>
      </c>
      <c r="E84" s="74" t="s">
        <v>430</v>
      </c>
      <c r="F84" s="75">
        <v>18000</v>
      </c>
      <c r="G84" s="74">
        <v>158220</v>
      </c>
      <c r="H84" s="76"/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>
        <f t="shared" si="4"/>
        <v>18000</v>
      </c>
      <c r="P84" s="25">
        <f t="shared" si="5"/>
        <v>158220</v>
      </c>
    </row>
    <row r="85" spans="1:16" s="26" customFormat="1" ht="39.6" x14ac:dyDescent="0.25">
      <c r="A85" s="70">
        <v>11</v>
      </c>
      <c r="B85" s="71"/>
      <c r="C85" s="72" t="s">
        <v>431</v>
      </c>
      <c r="D85" s="73" t="s">
        <v>316</v>
      </c>
      <c r="E85" s="74" t="s">
        <v>432</v>
      </c>
      <c r="F85" s="75">
        <v>2</v>
      </c>
      <c r="G85" s="74">
        <v>698.56000000000006</v>
      </c>
      <c r="H85" s="76"/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>
        <f t="shared" si="4"/>
        <v>2</v>
      </c>
      <c r="P85" s="25">
        <f t="shared" si="5"/>
        <v>698.56000000000006</v>
      </c>
    </row>
    <row r="86" spans="1:16" s="26" customFormat="1" ht="52.8" x14ac:dyDescent="0.25">
      <c r="A86" s="70">
        <v>12</v>
      </c>
      <c r="B86" s="71"/>
      <c r="C86" s="72" t="s">
        <v>433</v>
      </c>
      <c r="D86" s="73" t="s">
        <v>316</v>
      </c>
      <c r="E86" s="74" t="s">
        <v>434</v>
      </c>
      <c r="F86" s="75">
        <v>10</v>
      </c>
      <c r="G86" s="74">
        <v>14694.800000000001</v>
      </c>
      <c r="H86" s="76"/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>
        <f t="shared" si="4"/>
        <v>10</v>
      </c>
      <c r="P86" s="25">
        <f t="shared" si="5"/>
        <v>14694.800000000001</v>
      </c>
    </row>
    <row r="87" spans="1:16" s="26" customFormat="1" ht="39.6" x14ac:dyDescent="0.25">
      <c r="A87" s="70">
        <v>13</v>
      </c>
      <c r="B87" s="71"/>
      <c r="C87" s="72" t="s">
        <v>435</v>
      </c>
      <c r="D87" s="73" t="s">
        <v>316</v>
      </c>
      <c r="E87" s="74" t="s">
        <v>436</v>
      </c>
      <c r="F87" s="75">
        <v>30</v>
      </c>
      <c r="G87" s="74">
        <v>11172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si="4"/>
        <v>30</v>
      </c>
      <c r="P87" s="25">
        <f t="shared" si="5"/>
        <v>11172</v>
      </c>
    </row>
    <row r="88" spans="1:16" s="26" customFormat="1" ht="39.6" x14ac:dyDescent="0.25">
      <c r="A88" s="70">
        <v>14</v>
      </c>
      <c r="B88" s="71"/>
      <c r="C88" s="72" t="s">
        <v>437</v>
      </c>
      <c r="D88" s="73" t="s">
        <v>316</v>
      </c>
      <c r="E88" s="74" t="s">
        <v>438</v>
      </c>
      <c r="F88" s="75">
        <v>20</v>
      </c>
      <c r="G88" s="74">
        <v>36703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4"/>
        <v>20</v>
      </c>
      <c r="P88" s="25">
        <f t="shared" si="5"/>
        <v>36703</v>
      </c>
    </row>
    <row r="89" spans="1:16" s="26" customFormat="1" ht="52.8" x14ac:dyDescent="0.25">
      <c r="A89" s="70">
        <v>15</v>
      </c>
      <c r="B89" s="71"/>
      <c r="C89" s="72" t="s">
        <v>439</v>
      </c>
      <c r="D89" s="73" t="s">
        <v>316</v>
      </c>
      <c r="E89" s="74" t="s">
        <v>440</v>
      </c>
      <c r="F89" s="75">
        <v>40</v>
      </c>
      <c r="G89" s="74">
        <v>44150.8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4"/>
        <v>40</v>
      </c>
      <c r="P89" s="25">
        <f t="shared" si="5"/>
        <v>44150.8</v>
      </c>
    </row>
    <row r="90" spans="1:16" s="26" customFormat="1" ht="39.6" x14ac:dyDescent="0.25">
      <c r="A90" s="70">
        <v>16</v>
      </c>
      <c r="B90" s="71"/>
      <c r="C90" s="72" t="s">
        <v>441</v>
      </c>
      <c r="D90" s="73" t="s">
        <v>295</v>
      </c>
      <c r="E90" s="74" t="s">
        <v>442</v>
      </c>
      <c r="F90" s="75">
        <v>5</v>
      </c>
      <c r="G90" s="74">
        <v>9734.0500000000011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4"/>
        <v>5</v>
      </c>
      <c r="P90" s="25">
        <f t="shared" si="5"/>
        <v>9734.0500000000011</v>
      </c>
    </row>
    <row r="91" spans="1:16" s="26" customFormat="1" ht="39.6" x14ac:dyDescent="0.25">
      <c r="A91" s="70">
        <v>17</v>
      </c>
      <c r="B91" s="71"/>
      <c r="C91" s="72" t="s">
        <v>443</v>
      </c>
      <c r="D91" s="73" t="s">
        <v>295</v>
      </c>
      <c r="E91" s="74" t="s">
        <v>444</v>
      </c>
      <c r="F91" s="75">
        <v>5</v>
      </c>
      <c r="G91" s="74">
        <v>8709.65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4"/>
        <v>5</v>
      </c>
      <c r="P91" s="25">
        <f t="shared" si="5"/>
        <v>8709.65</v>
      </c>
    </row>
    <row r="92" spans="1:16" s="26" customFormat="1" ht="39.6" x14ac:dyDescent="0.25">
      <c r="A92" s="70">
        <v>18</v>
      </c>
      <c r="B92" s="71"/>
      <c r="C92" s="72" t="s">
        <v>445</v>
      </c>
      <c r="D92" s="73" t="s">
        <v>295</v>
      </c>
      <c r="E92" s="74" t="s">
        <v>446</v>
      </c>
      <c r="F92" s="75">
        <v>5</v>
      </c>
      <c r="G92" s="74">
        <v>3151.2000000000003</v>
      </c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4"/>
        <v>5</v>
      </c>
      <c r="P92" s="25">
        <f t="shared" si="5"/>
        <v>3151.2000000000003</v>
      </c>
    </row>
    <row r="93" spans="1:16" s="26" customFormat="1" ht="39.6" x14ac:dyDescent="0.25">
      <c r="A93" s="70">
        <v>19</v>
      </c>
      <c r="B93" s="71"/>
      <c r="C93" s="72" t="s">
        <v>447</v>
      </c>
      <c r="D93" s="73" t="s">
        <v>295</v>
      </c>
      <c r="E93" s="74" t="s">
        <v>448</v>
      </c>
      <c r="F93" s="75">
        <v>2</v>
      </c>
      <c r="G93" s="74">
        <v>1201.98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si="4"/>
        <v>2</v>
      </c>
      <c r="P93" s="25">
        <f t="shared" si="5"/>
        <v>1201.98</v>
      </c>
    </row>
    <row r="94" spans="1:16" s="26" customFormat="1" ht="39.6" x14ac:dyDescent="0.25">
      <c r="A94" s="70">
        <v>20</v>
      </c>
      <c r="B94" s="71"/>
      <c r="C94" s="72" t="s">
        <v>449</v>
      </c>
      <c r="D94" s="73" t="s">
        <v>295</v>
      </c>
      <c r="E94" s="74" t="s">
        <v>450</v>
      </c>
      <c r="F94" s="75">
        <v>20</v>
      </c>
      <c r="G94" s="74">
        <v>9094.2000000000007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si="4"/>
        <v>20</v>
      </c>
      <c r="P94" s="25">
        <f t="shared" si="5"/>
        <v>9094.2000000000007</v>
      </c>
    </row>
    <row r="95" spans="1:16" s="26" customFormat="1" ht="52.8" x14ac:dyDescent="0.25">
      <c r="A95" s="70">
        <v>21</v>
      </c>
      <c r="B95" s="71"/>
      <c r="C95" s="72" t="s">
        <v>451</v>
      </c>
      <c r="D95" s="73" t="s">
        <v>295</v>
      </c>
      <c r="E95" s="74" t="s">
        <v>452</v>
      </c>
      <c r="F95" s="75">
        <v>5</v>
      </c>
      <c r="G95" s="74">
        <v>5784.1500000000005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4"/>
        <v>5</v>
      </c>
      <c r="P95" s="25">
        <f t="shared" si="5"/>
        <v>5784.1500000000005</v>
      </c>
    </row>
    <row r="96" spans="1:16" s="26" customFormat="1" ht="66" x14ac:dyDescent="0.25">
      <c r="A96" s="70">
        <v>22</v>
      </c>
      <c r="B96" s="71"/>
      <c r="C96" s="72" t="s">
        <v>453</v>
      </c>
      <c r="D96" s="73" t="s">
        <v>295</v>
      </c>
      <c r="E96" s="74" t="s">
        <v>454</v>
      </c>
      <c r="F96" s="75">
        <v>20</v>
      </c>
      <c r="G96" s="74">
        <v>10264.4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si="4"/>
        <v>20</v>
      </c>
      <c r="P96" s="25">
        <f t="shared" si="5"/>
        <v>10264.4</v>
      </c>
    </row>
    <row r="97" spans="1:16" s="26" customFormat="1" ht="26.4" x14ac:dyDescent="0.25">
      <c r="A97" s="70">
        <v>23</v>
      </c>
      <c r="B97" s="71"/>
      <c r="C97" s="72" t="s">
        <v>455</v>
      </c>
      <c r="D97" s="73" t="s">
        <v>371</v>
      </c>
      <c r="E97" s="74" t="s">
        <v>456</v>
      </c>
      <c r="F97" s="75">
        <v>10</v>
      </c>
      <c r="G97" s="74">
        <v>7584.1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4"/>
        <v>10</v>
      </c>
      <c r="P97" s="25">
        <f t="shared" si="5"/>
        <v>7584.1</v>
      </c>
    </row>
    <row r="98" spans="1:16" s="26" customFormat="1" ht="26.4" x14ac:dyDescent="0.25">
      <c r="A98" s="70">
        <v>24</v>
      </c>
      <c r="B98" s="71"/>
      <c r="C98" s="72" t="s">
        <v>457</v>
      </c>
      <c r="D98" s="73" t="s">
        <v>458</v>
      </c>
      <c r="E98" s="74" t="s">
        <v>459</v>
      </c>
      <c r="F98" s="75">
        <v>12</v>
      </c>
      <c r="G98" s="74">
        <v>13107.6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4"/>
        <v>12</v>
      </c>
      <c r="P98" s="25">
        <f t="shared" si="5"/>
        <v>13107.6</v>
      </c>
    </row>
    <row r="99" spans="1:16" s="26" customFormat="1" ht="39.6" x14ac:dyDescent="0.25">
      <c r="A99" s="70">
        <v>25</v>
      </c>
      <c r="B99" s="71"/>
      <c r="C99" s="72" t="s">
        <v>460</v>
      </c>
      <c r="D99" s="73" t="s">
        <v>458</v>
      </c>
      <c r="E99" s="74" t="s">
        <v>461</v>
      </c>
      <c r="F99" s="75">
        <v>31</v>
      </c>
      <c r="G99" s="74">
        <v>88625.279999999999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4"/>
        <v>31</v>
      </c>
      <c r="P99" s="25">
        <f t="shared" si="5"/>
        <v>88625.279999999999</v>
      </c>
    </row>
    <row r="100" spans="1:16" s="26" customFormat="1" ht="26.4" x14ac:dyDescent="0.25">
      <c r="A100" s="70">
        <v>26</v>
      </c>
      <c r="B100" s="71"/>
      <c r="C100" s="72" t="s">
        <v>462</v>
      </c>
      <c r="D100" s="73" t="s">
        <v>458</v>
      </c>
      <c r="E100" s="74" t="s">
        <v>463</v>
      </c>
      <c r="F100" s="75">
        <v>11</v>
      </c>
      <c r="G100" s="74">
        <v>16443.900000000001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4"/>
        <v>11</v>
      </c>
      <c r="P100" s="25">
        <f t="shared" si="5"/>
        <v>16443.900000000001</v>
      </c>
    </row>
    <row r="101" spans="1:16" s="26" customFormat="1" ht="92.4" x14ac:dyDescent="0.25">
      <c r="A101" s="70">
        <v>27</v>
      </c>
      <c r="B101" s="71"/>
      <c r="C101" s="72" t="s">
        <v>464</v>
      </c>
      <c r="D101" s="73" t="s">
        <v>465</v>
      </c>
      <c r="E101" s="74" t="s">
        <v>466</v>
      </c>
      <c r="F101" s="75">
        <v>100</v>
      </c>
      <c r="G101" s="74">
        <v>385026.25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4"/>
        <v>100</v>
      </c>
      <c r="P101" s="25">
        <f t="shared" si="5"/>
        <v>385026.25</v>
      </c>
    </row>
    <row r="102" spans="1:16" s="26" customFormat="1" ht="39.6" x14ac:dyDescent="0.25">
      <c r="A102" s="70">
        <v>28</v>
      </c>
      <c r="B102" s="71"/>
      <c r="C102" s="72" t="s">
        <v>467</v>
      </c>
      <c r="D102" s="73" t="s">
        <v>468</v>
      </c>
      <c r="E102" s="74" t="s">
        <v>469</v>
      </c>
      <c r="F102" s="75">
        <v>80</v>
      </c>
      <c r="G102" s="74">
        <v>16439.2</v>
      </c>
      <c r="H102" s="76"/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>
        <f t="shared" si="4"/>
        <v>80</v>
      </c>
      <c r="P102" s="25">
        <f t="shared" si="5"/>
        <v>16439.2</v>
      </c>
    </row>
    <row r="103" spans="1:16" s="26" customFormat="1" ht="52.8" x14ac:dyDescent="0.25">
      <c r="A103" s="70">
        <v>29</v>
      </c>
      <c r="B103" s="71"/>
      <c r="C103" s="72" t="s">
        <v>470</v>
      </c>
      <c r="D103" s="73" t="s">
        <v>316</v>
      </c>
      <c r="E103" s="74" t="s">
        <v>471</v>
      </c>
      <c r="F103" s="75">
        <v>25</v>
      </c>
      <c r="G103" s="74">
        <v>22412.5</v>
      </c>
      <c r="H103" s="76"/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>
        <f t="shared" si="4"/>
        <v>25</v>
      </c>
      <c r="P103" s="25">
        <f t="shared" si="5"/>
        <v>22412.5</v>
      </c>
    </row>
    <row r="104" spans="1:16" s="26" customFormat="1" ht="52.8" x14ac:dyDescent="0.25">
      <c r="A104" s="70">
        <v>30</v>
      </c>
      <c r="B104" s="71"/>
      <c r="C104" s="72" t="s">
        <v>472</v>
      </c>
      <c r="D104" s="73" t="s">
        <v>316</v>
      </c>
      <c r="E104" s="74" t="s">
        <v>471</v>
      </c>
      <c r="F104" s="75">
        <v>36</v>
      </c>
      <c r="G104" s="74">
        <v>32274</v>
      </c>
      <c r="H104" s="76"/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 t="e">
        <f>#REF!</f>
        <v>#REF!</v>
      </c>
      <c r="O104" s="25">
        <f t="shared" si="4"/>
        <v>36</v>
      </c>
      <c r="P104" s="25">
        <f t="shared" si="5"/>
        <v>32274</v>
      </c>
    </row>
    <row r="105" spans="1:16" s="26" customFormat="1" ht="39.6" x14ac:dyDescent="0.25">
      <c r="A105" s="70">
        <v>31</v>
      </c>
      <c r="B105" s="71"/>
      <c r="C105" s="72" t="s">
        <v>473</v>
      </c>
      <c r="D105" s="73" t="s">
        <v>316</v>
      </c>
      <c r="E105" s="74" t="s">
        <v>471</v>
      </c>
      <c r="F105" s="75">
        <v>20</v>
      </c>
      <c r="G105" s="74">
        <v>17930</v>
      </c>
      <c r="H105" s="76"/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 t="e">
        <f>#REF!</f>
        <v>#REF!</v>
      </c>
      <c r="O105" s="25">
        <f t="shared" si="4"/>
        <v>20</v>
      </c>
      <c r="P105" s="25">
        <f t="shared" si="5"/>
        <v>17930</v>
      </c>
    </row>
    <row r="106" spans="1:16" s="26" customFormat="1" ht="13.2" x14ac:dyDescent="0.25">
      <c r="A106" s="70">
        <v>32</v>
      </c>
      <c r="B106" s="71"/>
      <c r="C106" s="72" t="s">
        <v>474</v>
      </c>
      <c r="D106" s="73" t="s">
        <v>297</v>
      </c>
      <c r="E106" s="74" t="s">
        <v>475</v>
      </c>
      <c r="F106" s="75">
        <v>50</v>
      </c>
      <c r="G106" s="74">
        <v>260.8</v>
      </c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si="4"/>
        <v>50</v>
      </c>
      <c r="P106" s="25">
        <f t="shared" si="5"/>
        <v>260.8</v>
      </c>
    </row>
    <row r="107" spans="1:16" s="26" customFormat="1" ht="79.2" x14ac:dyDescent="0.25">
      <c r="A107" s="70">
        <v>33</v>
      </c>
      <c r="B107" s="71"/>
      <c r="C107" s="72" t="s">
        <v>476</v>
      </c>
      <c r="D107" s="73" t="s">
        <v>295</v>
      </c>
      <c r="E107" s="74" t="s">
        <v>477</v>
      </c>
      <c r="F107" s="75">
        <v>1</v>
      </c>
      <c r="G107" s="74">
        <v>6364.2000000000007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ref="O107:O123" si="6">F107</f>
        <v>1</v>
      </c>
      <c r="P107" s="25">
        <f t="shared" ref="P107:P123" si="7">G107</f>
        <v>6364.2000000000007</v>
      </c>
    </row>
    <row r="108" spans="1:16" s="26" customFormat="1" ht="79.2" x14ac:dyDescent="0.25">
      <c r="A108" s="70">
        <v>34</v>
      </c>
      <c r="B108" s="71"/>
      <c r="C108" s="72" t="s">
        <v>478</v>
      </c>
      <c r="D108" s="73" t="s">
        <v>295</v>
      </c>
      <c r="E108" s="74" t="s">
        <v>477</v>
      </c>
      <c r="F108" s="75">
        <v>5</v>
      </c>
      <c r="G108" s="74">
        <v>31821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6"/>
        <v>5</v>
      </c>
      <c r="P108" s="25">
        <f t="shared" si="7"/>
        <v>31821</v>
      </c>
    </row>
    <row r="109" spans="1:16" s="26" customFormat="1" ht="39.6" x14ac:dyDescent="0.25">
      <c r="A109" s="70">
        <v>35</v>
      </c>
      <c r="B109" s="71"/>
      <c r="C109" s="72" t="s">
        <v>479</v>
      </c>
      <c r="D109" s="73" t="s">
        <v>365</v>
      </c>
      <c r="E109" s="74" t="s">
        <v>480</v>
      </c>
      <c r="F109" s="75">
        <v>10</v>
      </c>
      <c r="G109" s="74">
        <v>11353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6"/>
        <v>10</v>
      </c>
      <c r="P109" s="25">
        <f t="shared" si="7"/>
        <v>11353</v>
      </c>
    </row>
    <row r="110" spans="1:16" s="26" customFormat="1" ht="39.6" x14ac:dyDescent="0.25">
      <c r="A110" s="70">
        <v>36</v>
      </c>
      <c r="B110" s="71"/>
      <c r="C110" s="72" t="s">
        <v>481</v>
      </c>
      <c r="D110" s="73" t="s">
        <v>300</v>
      </c>
      <c r="E110" s="74" t="s">
        <v>482</v>
      </c>
      <c r="F110" s="75">
        <v>200</v>
      </c>
      <c r="G110" s="74">
        <v>4002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6"/>
        <v>200</v>
      </c>
      <c r="P110" s="25">
        <f t="shared" si="7"/>
        <v>4002</v>
      </c>
    </row>
    <row r="111" spans="1:16" s="26" customFormat="1" ht="39.6" x14ac:dyDescent="0.25">
      <c r="A111" s="70">
        <v>37</v>
      </c>
      <c r="B111" s="71"/>
      <c r="C111" s="72" t="s">
        <v>483</v>
      </c>
      <c r="D111" s="73" t="s">
        <v>300</v>
      </c>
      <c r="E111" s="74" t="s">
        <v>484</v>
      </c>
      <c r="F111" s="75">
        <v>320</v>
      </c>
      <c r="G111" s="74">
        <v>3753.6000000000004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6"/>
        <v>320</v>
      </c>
      <c r="P111" s="25">
        <f t="shared" si="7"/>
        <v>3753.6000000000004</v>
      </c>
    </row>
    <row r="112" spans="1:16" s="26" customFormat="1" ht="39.6" x14ac:dyDescent="0.25">
      <c r="A112" s="70">
        <v>38</v>
      </c>
      <c r="B112" s="71"/>
      <c r="C112" s="72" t="s">
        <v>485</v>
      </c>
      <c r="D112" s="73" t="s">
        <v>316</v>
      </c>
      <c r="E112" s="74"/>
      <c r="F112" s="75">
        <v>99</v>
      </c>
      <c r="G112" s="74"/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6"/>
        <v>99</v>
      </c>
      <c r="P112" s="25">
        <f t="shared" si="7"/>
        <v>0</v>
      </c>
    </row>
    <row r="113" spans="1:17" s="26" customFormat="1" ht="39.6" x14ac:dyDescent="0.25">
      <c r="A113" s="70">
        <v>39</v>
      </c>
      <c r="B113" s="71"/>
      <c r="C113" s="72" t="s">
        <v>486</v>
      </c>
      <c r="D113" s="73" t="s">
        <v>316</v>
      </c>
      <c r="E113" s="74" t="s">
        <v>391</v>
      </c>
      <c r="F113" s="75">
        <v>250</v>
      </c>
      <c r="G113" s="74">
        <v>502.5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6"/>
        <v>250</v>
      </c>
      <c r="P113" s="25">
        <f t="shared" si="7"/>
        <v>502.5</v>
      </c>
    </row>
    <row r="114" spans="1:17" s="26" customFormat="1" ht="26.4" x14ac:dyDescent="0.25">
      <c r="A114" s="70">
        <v>40</v>
      </c>
      <c r="B114" s="71"/>
      <c r="C114" s="72" t="s">
        <v>487</v>
      </c>
      <c r="D114" s="73" t="s">
        <v>316</v>
      </c>
      <c r="E114" s="74" t="s">
        <v>391</v>
      </c>
      <c r="F114" s="75">
        <v>42300</v>
      </c>
      <c r="G114" s="74">
        <v>85023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6"/>
        <v>42300</v>
      </c>
      <c r="P114" s="25">
        <f t="shared" si="7"/>
        <v>85023</v>
      </c>
    </row>
    <row r="115" spans="1:17" s="26" customFormat="1" ht="66" x14ac:dyDescent="0.25">
      <c r="A115" s="70">
        <v>41</v>
      </c>
      <c r="B115" s="71"/>
      <c r="C115" s="72" t="s">
        <v>488</v>
      </c>
      <c r="D115" s="73" t="s">
        <v>316</v>
      </c>
      <c r="E115" s="74" t="s">
        <v>391</v>
      </c>
      <c r="F115" s="75">
        <v>18950</v>
      </c>
      <c r="G115" s="74">
        <v>38089.5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6"/>
        <v>18950</v>
      </c>
      <c r="P115" s="25">
        <f t="shared" si="7"/>
        <v>38089.5</v>
      </c>
    </row>
    <row r="116" spans="1:17" s="26" customFormat="1" ht="39.6" x14ac:dyDescent="0.25">
      <c r="A116" s="70">
        <v>42</v>
      </c>
      <c r="B116" s="71"/>
      <c r="C116" s="72" t="s">
        <v>489</v>
      </c>
      <c r="D116" s="73" t="s">
        <v>418</v>
      </c>
      <c r="E116" s="74">
        <v>230</v>
      </c>
      <c r="F116" s="75"/>
      <c r="G116" s="74"/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6"/>
        <v>0</v>
      </c>
      <c r="P116" s="25">
        <f t="shared" si="7"/>
        <v>0</v>
      </c>
    </row>
    <row r="117" spans="1:17" s="26" customFormat="1" ht="13.2" x14ac:dyDescent="0.25">
      <c r="A117" s="70">
        <v>43</v>
      </c>
      <c r="B117" s="71"/>
      <c r="C117" s="72" t="s">
        <v>490</v>
      </c>
      <c r="D117" s="73" t="s">
        <v>323</v>
      </c>
      <c r="E117" s="74">
        <v>92</v>
      </c>
      <c r="F117" s="75">
        <v>500</v>
      </c>
      <c r="G117" s="74">
        <v>46000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si="6"/>
        <v>500</v>
      </c>
      <c r="P117" s="25">
        <f t="shared" si="7"/>
        <v>46000</v>
      </c>
    </row>
    <row r="118" spans="1:17" s="26" customFormat="1" ht="39.6" x14ac:dyDescent="0.25">
      <c r="A118" s="70">
        <v>44</v>
      </c>
      <c r="B118" s="71"/>
      <c r="C118" s="72" t="s">
        <v>491</v>
      </c>
      <c r="D118" s="73" t="s">
        <v>316</v>
      </c>
      <c r="E118" s="74" t="s">
        <v>492</v>
      </c>
      <c r="F118" s="75">
        <v>368</v>
      </c>
      <c r="G118" s="74">
        <v>79079.520000000004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6"/>
        <v>368</v>
      </c>
      <c r="P118" s="25">
        <f t="shared" si="7"/>
        <v>79079.520000000004</v>
      </c>
    </row>
    <row r="119" spans="1:17" s="26" customFormat="1" ht="26.4" x14ac:dyDescent="0.25">
      <c r="A119" s="70">
        <v>45</v>
      </c>
      <c r="B119" s="71"/>
      <c r="C119" s="72" t="s">
        <v>493</v>
      </c>
      <c r="D119" s="73" t="s">
        <v>316</v>
      </c>
      <c r="E119" s="74" t="s">
        <v>494</v>
      </c>
      <c r="F119" s="75">
        <v>2307</v>
      </c>
      <c r="G119" s="74">
        <v>131452.86000000002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6"/>
        <v>2307</v>
      </c>
      <c r="P119" s="25">
        <f t="shared" si="7"/>
        <v>131452.86000000002</v>
      </c>
    </row>
    <row r="120" spans="1:17" s="26" customFormat="1" ht="26.4" x14ac:dyDescent="0.25">
      <c r="A120" s="70">
        <v>46</v>
      </c>
      <c r="B120" s="71"/>
      <c r="C120" s="72" t="s">
        <v>495</v>
      </c>
      <c r="D120" s="73" t="s">
        <v>316</v>
      </c>
      <c r="E120" s="74">
        <v>220</v>
      </c>
      <c r="F120" s="75">
        <v>204</v>
      </c>
      <c r="G120" s="74">
        <v>44880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6"/>
        <v>204</v>
      </c>
      <c r="P120" s="25">
        <f t="shared" si="7"/>
        <v>44880</v>
      </c>
    </row>
    <row r="121" spans="1:17" s="26" customFormat="1" ht="26.4" x14ac:dyDescent="0.25">
      <c r="A121" s="70">
        <v>47</v>
      </c>
      <c r="B121" s="71"/>
      <c r="C121" s="72" t="s">
        <v>496</v>
      </c>
      <c r="D121" s="73" t="s">
        <v>316</v>
      </c>
      <c r="E121" s="74">
        <v>220</v>
      </c>
      <c r="F121" s="75">
        <v>450</v>
      </c>
      <c r="G121" s="74">
        <v>99000</v>
      </c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si="6"/>
        <v>450</v>
      </c>
      <c r="P121" s="25">
        <f t="shared" si="7"/>
        <v>99000</v>
      </c>
    </row>
    <row r="122" spans="1:17" s="26" customFormat="1" ht="26.4" x14ac:dyDescent="0.25">
      <c r="A122" s="70">
        <v>48</v>
      </c>
      <c r="B122" s="71"/>
      <c r="C122" s="72" t="s">
        <v>497</v>
      </c>
      <c r="D122" s="73" t="s">
        <v>316</v>
      </c>
      <c r="E122" s="74">
        <v>220</v>
      </c>
      <c r="F122" s="75">
        <v>750</v>
      </c>
      <c r="G122" s="74">
        <v>165000</v>
      </c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si="6"/>
        <v>750</v>
      </c>
      <c r="P122" s="25">
        <f t="shared" si="7"/>
        <v>165000</v>
      </c>
    </row>
    <row r="123" spans="1:17" s="26" customFormat="1" ht="13.2" x14ac:dyDescent="0.25">
      <c r="A123" s="70">
        <v>49</v>
      </c>
      <c r="B123" s="71"/>
      <c r="C123" s="72" t="s">
        <v>498</v>
      </c>
      <c r="D123" s="73" t="s">
        <v>316</v>
      </c>
      <c r="E123" s="74" t="s">
        <v>499</v>
      </c>
      <c r="F123" s="75">
        <v>1850</v>
      </c>
      <c r="G123" s="74">
        <v>5013.5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6"/>
        <v>1850</v>
      </c>
      <c r="P123" s="25">
        <f t="shared" si="7"/>
        <v>5013.5</v>
      </c>
    </row>
    <row r="124" spans="1:17" s="24" customFormat="1" ht="15" hidden="1" customHeight="1" thickBot="1" x14ac:dyDescent="0.3">
      <c r="A124" s="79"/>
      <c r="B124" s="80"/>
      <c r="C124" s="80"/>
      <c r="D124" s="80"/>
      <c r="E124" s="80"/>
      <c r="F124" s="81"/>
      <c r="G124" s="80"/>
      <c r="H124" s="82"/>
      <c r="Q124" s="24" t="s">
        <v>294</v>
      </c>
    </row>
    <row r="125" spans="1:17" s="26" customFormat="1" ht="53.4" thickBot="1" x14ac:dyDescent="0.3">
      <c r="A125" s="70">
        <v>1</v>
      </c>
      <c r="B125" s="71"/>
      <c r="C125" s="72" t="s">
        <v>414</v>
      </c>
      <c r="D125" s="73" t="s">
        <v>365</v>
      </c>
      <c r="E125" s="74" t="s">
        <v>415</v>
      </c>
      <c r="F125" s="75">
        <v>50</v>
      </c>
      <c r="G125" s="74">
        <v>35971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>F125</f>
        <v>50</v>
      </c>
      <c r="P125" s="25">
        <f>G125</f>
        <v>35971</v>
      </c>
    </row>
    <row r="126" spans="1:17" s="17" customFormat="1" ht="13.8" thickBot="1" x14ac:dyDescent="0.3">
      <c r="A126" s="35"/>
      <c r="B126" s="29" t="s">
        <v>500</v>
      </c>
      <c r="C126" s="29"/>
      <c r="D126" s="29"/>
      <c r="E126" s="30"/>
      <c r="F126" s="31">
        <f>SUM(Лист1!O6:O125)</f>
        <v>1790922</v>
      </c>
      <c r="G126" s="32">
        <f>SUM(Лист1!P6:P125)</f>
        <v>19362624.360000003</v>
      </c>
      <c r="H126" s="33"/>
    </row>
    <row r="127" spans="1:17" s="17" customFormat="1" ht="13.2" x14ac:dyDescent="0.25"/>
  </sheetData>
  <mergeCells count="9">
    <mergeCell ref="H6:H8"/>
    <mergeCell ref="F7:F8"/>
    <mergeCell ref="A6:A8"/>
    <mergeCell ref="B6:B8"/>
    <mergeCell ref="C6:C8"/>
    <mergeCell ref="D6:D8"/>
    <mergeCell ref="G7:G8"/>
    <mergeCell ref="E6:E8"/>
    <mergeCell ref="F6:G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" manualBreakCount="1"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- 15 -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2023-03-14T07:22:53Z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